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d.docs.live.net/10246e84779fc9b1/Documents/NCHC/USA National Dance-Off Files/Ntl Dance Off_2025/Website Docs/Original Content/"/>
    </mc:Choice>
  </mc:AlternateContent>
  <xr:revisionPtr revIDLastSave="279" documentId="14_{FAEAE539-97F7-4A10-9A61-F8DBB3DA6482}" xr6:coauthVersionLast="47" xr6:coauthVersionMax="47" xr10:uidLastSave="{02F0460A-E723-4F91-ACE1-5D55A507D33A}"/>
  <bookViews>
    <workbookView xWindow="-120" yWindow="-120" windowWidth="29040" windowHeight="15720" tabRatio="726" xr2:uid="{00000000-000D-0000-FFFF-FFFF00000000}"/>
  </bookViews>
  <sheets>
    <sheet name="Instruction Sheet" sheetId="2" r:id="rId1"/>
    <sheet name="Contact &amp; Payment Due" sheetId="8" r:id="rId2"/>
    <sheet name="Master Roster" sheetId="6" r:id="rId3"/>
    <sheet name="Team Registration" sheetId="1" r:id="rId4"/>
    <sheet name="Solos &amp; Choreographed Solos" sheetId="7" r:id="rId5"/>
    <sheet name="Duets" sheetId="12" r:id="rId6"/>
    <sheet name="T-SHIRTS" sheetId="4" r:id="rId7"/>
    <sheet name="Solo_Extract" sheetId="10" state="hidden" r:id="rId8"/>
    <sheet name="Duo_extract" sheetId="11" state="hidden" r:id="rId9"/>
  </sheets>
  <externalReferences>
    <externalReference r:id="rId10"/>
  </externalReferences>
  <definedNames>
    <definedName name="_xlnm._FilterDatabase" localSheetId="8" hidden="1">Duo_extract!$A$1:$G$133</definedName>
    <definedName name="_xlnm._FilterDatabase" localSheetId="7" hidden="1">Solo_Extract!$B$1:$G$241</definedName>
    <definedName name="AGE_LU" localSheetId="5">'[1]Instruction Sheet'!$A$99:$B$197</definedName>
    <definedName name="AGE_LU" localSheetId="8">#REF!</definedName>
    <definedName name="AGE_LU" localSheetId="7">#REF!</definedName>
    <definedName name="AGE_LU">'Instruction Sheet'!$A$95:$B$197</definedName>
    <definedName name="Master_list" localSheetId="8">#REF!</definedName>
    <definedName name="Master_list" localSheetId="7">#REF!</definedName>
    <definedName name="Master_list">'Master Roster'!$B$6:$G$30</definedName>
    <definedName name="_xlnm.Print_Area" localSheetId="1">'Contact &amp; Payment Due'!$A$1:$K$38</definedName>
    <definedName name="_xlnm.Print_Area" localSheetId="5">Duets!$H$1:$AH$34</definedName>
    <definedName name="_xlnm.Print_Area" localSheetId="0">'Instruction Sheet'!$A$1:$A$27</definedName>
    <definedName name="_xlnm.Print_Area" localSheetId="2">'Master Roster'!$B$1:$G$32</definedName>
    <definedName name="_xlnm.Print_Area" localSheetId="4">'Solos &amp; Choreographed Solos'!$A$1:$N$31</definedName>
    <definedName name="_xlnm.Print_Area" localSheetId="3">'Team Registration'!$A$1:$AB$30</definedName>
    <definedName name="_xlnm.Print_Area" localSheetId="6">'T-SHIRTS'!$D$1:$U$30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4" l="1"/>
  <c r="C2" i="12"/>
  <c r="C3" i="12"/>
  <c r="C4" i="12"/>
  <c r="C5" i="12"/>
  <c r="C6" i="12"/>
  <c r="C7" i="12"/>
  <c r="C8" i="12"/>
  <c r="C9" i="12"/>
  <c r="C10" i="12"/>
  <c r="C11" i="12"/>
  <c r="C12" i="12"/>
  <c r="C13" i="12"/>
  <c r="C14" i="12"/>
  <c r="C15" i="12"/>
  <c r="C16" i="12"/>
  <c r="C17" i="12"/>
  <c r="C18" i="12"/>
  <c r="C19" i="12"/>
  <c r="C20" i="12"/>
  <c r="C21" i="12"/>
  <c r="C22" i="12"/>
  <c r="C23" i="12"/>
  <c r="C24" i="12"/>
  <c r="C25" i="12"/>
  <c r="C26" i="12"/>
  <c r="B3" i="12"/>
  <c r="D3" i="12"/>
  <c r="B4" i="12"/>
  <c r="D4" i="12"/>
  <c r="B5" i="12"/>
  <c r="D5" i="12"/>
  <c r="B6" i="12"/>
  <c r="D6" i="12"/>
  <c r="B7" i="12"/>
  <c r="D7" i="12"/>
  <c r="B8" i="12"/>
  <c r="D8" i="12"/>
  <c r="B9" i="12"/>
  <c r="D9" i="12"/>
  <c r="B10" i="12"/>
  <c r="D10" i="12"/>
  <c r="B11" i="12"/>
  <c r="D11" i="12"/>
  <c r="B12" i="12"/>
  <c r="D12" i="12"/>
  <c r="B13" i="12"/>
  <c r="D13" i="12"/>
  <c r="B14" i="12"/>
  <c r="D14" i="12"/>
  <c r="B15" i="12"/>
  <c r="D15" i="12"/>
  <c r="B16" i="12"/>
  <c r="D16" i="12"/>
  <c r="B17" i="12"/>
  <c r="D17" i="12"/>
  <c r="B18" i="12"/>
  <c r="D18" i="12"/>
  <c r="B19" i="12"/>
  <c r="D19" i="12"/>
  <c r="B20" i="12"/>
  <c r="D20" i="12"/>
  <c r="B21" i="12"/>
  <c r="D21" i="12"/>
  <c r="B22" i="12"/>
  <c r="D22" i="12"/>
  <c r="B23" i="12"/>
  <c r="D23" i="12"/>
  <c r="B24" i="12"/>
  <c r="D24" i="12"/>
  <c r="B25" i="12"/>
  <c r="D25" i="12"/>
  <c r="B26" i="12"/>
  <c r="D26" i="12"/>
  <c r="W32" i="12"/>
  <c r="V32" i="12"/>
  <c r="U32" i="12"/>
  <c r="W31" i="12"/>
  <c r="V31" i="12"/>
  <c r="U31" i="12"/>
  <c r="W30" i="12"/>
  <c r="V30" i="12"/>
  <c r="U30" i="12"/>
  <c r="W29" i="12"/>
  <c r="V29" i="12"/>
  <c r="U29" i="12"/>
  <c r="W28" i="12"/>
  <c r="V28" i="12"/>
  <c r="U28" i="12"/>
  <c r="W27" i="12"/>
  <c r="V27" i="12"/>
  <c r="U27" i="12"/>
  <c r="W26" i="12"/>
  <c r="V26" i="12"/>
  <c r="U26" i="12"/>
  <c r="W25" i="12"/>
  <c r="V25" i="12"/>
  <c r="U25" i="12"/>
  <c r="W24" i="12"/>
  <c r="V24" i="12"/>
  <c r="U24" i="12"/>
  <c r="W23" i="12"/>
  <c r="V23" i="12"/>
  <c r="U23" i="12"/>
  <c r="W22" i="12"/>
  <c r="V22" i="12"/>
  <c r="U22" i="12"/>
  <c r="W21" i="12"/>
  <c r="V21" i="12"/>
  <c r="U21" i="12"/>
  <c r="W20" i="12"/>
  <c r="V20" i="12"/>
  <c r="U20" i="12"/>
  <c r="W19" i="12"/>
  <c r="V19" i="12"/>
  <c r="U19" i="12"/>
  <c r="W18" i="12"/>
  <c r="V18" i="12"/>
  <c r="U18" i="12"/>
  <c r="W17" i="12"/>
  <c r="V17" i="12"/>
  <c r="U17" i="12"/>
  <c r="W16" i="12"/>
  <c r="V16" i="12"/>
  <c r="U16" i="12"/>
  <c r="W15" i="12"/>
  <c r="V15" i="12"/>
  <c r="U15" i="12"/>
  <c r="W14" i="12"/>
  <c r="V14" i="12"/>
  <c r="U14" i="12"/>
  <c r="W13" i="12"/>
  <c r="V13" i="12"/>
  <c r="U13" i="12"/>
  <c r="W12" i="12"/>
  <c r="V12" i="12"/>
  <c r="U12" i="12"/>
  <c r="W11" i="12"/>
  <c r="V11" i="12"/>
  <c r="U11" i="12"/>
  <c r="W10" i="12"/>
  <c r="V10" i="12"/>
  <c r="U10" i="12"/>
  <c r="W9" i="12"/>
  <c r="V9" i="12"/>
  <c r="U9" i="12"/>
  <c r="W8" i="12"/>
  <c r="V8" i="12"/>
  <c r="U8" i="12"/>
  <c r="W7" i="12"/>
  <c r="V7" i="12"/>
  <c r="U7" i="12"/>
  <c r="W6" i="12"/>
  <c r="V6" i="12"/>
  <c r="U6" i="12"/>
  <c r="W5" i="12"/>
  <c r="V5" i="12"/>
  <c r="U5" i="12"/>
  <c r="W4" i="12"/>
  <c r="V4" i="12"/>
  <c r="U4" i="12"/>
  <c r="W3" i="12"/>
  <c r="V3" i="12"/>
  <c r="U3" i="12"/>
  <c r="W2" i="12"/>
  <c r="V2" i="12"/>
  <c r="U2" i="12"/>
  <c r="H3" i="12"/>
  <c r="I3" i="12"/>
  <c r="J3" i="12"/>
  <c r="H4" i="12"/>
  <c r="I4" i="12"/>
  <c r="J4" i="12"/>
  <c r="H5" i="12"/>
  <c r="I5" i="12"/>
  <c r="J5" i="12"/>
  <c r="H6" i="12"/>
  <c r="I6" i="12"/>
  <c r="J6" i="12"/>
  <c r="H7" i="12"/>
  <c r="I7" i="12"/>
  <c r="J7" i="12"/>
  <c r="H8" i="12"/>
  <c r="I8" i="12"/>
  <c r="J8" i="12"/>
  <c r="H9" i="12"/>
  <c r="I9" i="12"/>
  <c r="J9" i="12"/>
  <c r="H10" i="12"/>
  <c r="I10" i="12"/>
  <c r="J10" i="12"/>
  <c r="H11" i="12"/>
  <c r="I11" i="12"/>
  <c r="J11" i="12"/>
  <c r="H12" i="12"/>
  <c r="I12" i="12"/>
  <c r="J12" i="12"/>
  <c r="H13" i="12"/>
  <c r="I13" i="12"/>
  <c r="J13" i="12"/>
  <c r="H14" i="12"/>
  <c r="I14" i="12"/>
  <c r="J14" i="12"/>
  <c r="H15" i="12"/>
  <c r="I15" i="12"/>
  <c r="J15" i="12"/>
  <c r="H16" i="12"/>
  <c r="I16" i="12"/>
  <c r="J16" i="12"/>
  <c r="H17" i="12"/>
  <c r="I17" i="12"/>
  <c r="J17" i="12"/>
  <c r="H18" i="12"/>
  <c r="I18" i="12"/>
  <c r="J18" i="12"/>
  <c r="H19" i="12"/>
  <c r="I19" i="12"/>
  <c r="J19" i="12"/>
  <c r="H20" i="12"/>
  <c r="I20" i="12"/>
  <c r="J20" i="12"/>
  <c r="H21" i="12"/>
  <c r="I21" i="12"/>
  <c r="J21" i="12"/>
  <c r="H22" i="12"/>
  <c r="I22" i="12"/>
  <c r="J22" i="12"/>
  <c r="H23" i="12"/>
  <c r="I23" i="12"/>
  <c r="J23" i="12"/>
  <c r="H24" i="12"/>
  <c r="I24" i="12"/>
  <c r="J24" i="12"/>
  <c r="H25" i="12"/>
  <c r="I25" i="12"/>
  <c r="J25" i="12"/>
  <c r="H26" i="12"/>
  <c r="I26" i="12"/>
  <c r="J26" i="12"/>
  <c r="H27" i="12"/>
  <c r="I27" i="12"/>
  <c r="J27" i="12"/>
  <c r="H28" i="12"/>
  <c r="I28" i="12"/>
  <c r="J28" i="12"/>
  <c r="H29" i="12"/>
  <c r="I29" i="12"/>
  <c r="J29" i="12"/>
  <c r="H30" i="12"/>
  <c r="I30" i="12"/>
  <c r="J30" i="12"/>
  <c r="H31" i="12"/>
  <c r="I31" i="12"/>
  <c r="J31" i="12"/>
  <c r="H32" i="12"/>
  <c r="I32" i="12"/>
  <c r="J32" i="12"/>
  <c r="J2" i="12"/>
  <c r="I2" i="12"/>
  <c r="H2" i="12"/>
  <c r="AG34" i="12"/>
  <c r="A26" i="12"/>
  <c r="A25" i="12"/>
  <c r="A24" i="12"/>
  <c r="A23" i="12"/>
  <c r="A22" i="12"/>
  <c r="A21" i="12"/>
  <c r="A20" i="12"/>
  <c r="A19" i="12"/>
  <c r="A18" i="12"/>
  <c r="A17" i="12"/>
  <c r="A16" i="12"/>
  <c r="A15" i="12"/>
  <c r="A14" i="12"/>
  <c r="A13" i="12"/>
  <c r="A12" i="12"/>
  <c r="A11" i="12"/>
  <c r="A10" i="12"/>
  <c r="A9" i="12"/>
  <c r="A8" i="12"/>
  <c r="A7" i="12"/>
  <c r="A6" i="12"/>
  <c r="A5" i="12"/>
  <c r="A4" i="12"/>
  <c r="A3" i="12"/>
  <c r="A2" i="12"/>
  <c r="AC34" i="12"/>
  <c r="AB34" i="12"/>
  <c r="AA34" i="12"/>
  <c r="Z34" i="12"/>
  <c r="Y34" i="12"/>
  <c r="X34" i="12"/>
  <c r="P34" i="12"/>
  <c r="O34" i="12"/>
  <c r="N34" i="12"/>
  <c r="M34" i="12"/>
  <c r="L34" i="12"/>
  <c r="K34" i="12"/>
  <c r="D2" i="12" l="1"/>
  <c r="AE34" i="12"/>
  <c r="AH34" i="12" s="1"/>
  <c r="D24" i="8" s="1"/>
  <c r="M30" i="7"/>
  <c r="M29" i="7"/>
  <c r="A3" i="7"/>
  <c r="A4" i="7"/>
  <c r="A5" i="7"/>
  <c r="A6" i="7"/>
  <c r="A7" i="7"/>
  <c r="A8" i="7"/>
  <c r="A9" i="7"/>
  <c r="A10" i="7"/>
  <c r="A11" i="7"/>
  <c r="A12" i="7"/>
  <c r="A13" i="7"/>
  <c r="A14" i="7"/>
  <c r="A15" i="7"/>
  <c r="A16" i="7"/>
  <c r="A17" i="7"/>
  <c r="A18" i="7"/>
  <c r="A19" i="7"/>
  <c r="A20" i="7"/>
  <c r="A21" i="7"/>
  <c r="A22" i="7"/>
  <c r="A23" i="7"/>
  <c r="A24" i="7"/>
  <c r="A25" i="7"/>
  <c r="A26" i="7"/>
  <c r="D26" i="7" s="1"/>
  <c r="A2" i="7"/>
  <c r="AA23" i="1"/>
  <c r="A5" i="1"/>
  <c r="A6" i="1"/>
  <c r="A7" i="1"/>
  <c r="A8" i="1"/>
  <c r="A9" i="1"/>
  <c r="A10" i="1"/>
  <c r="A11" i="1"/>
  <c r="A12" i="1"/>
  <c r="A13" i="1"/>
  <c r="A14" i="1"/>
  <c r="A15" i="1"/>
  <c r="A16" i="1"/>
  <c r="A17" i="1"/>
  <c r="A18" i="1"/>
  <c r="A19" i="1"/>
  <c r="A20" i="1"/>
  <c r="A21" i="1"/>
  <c r="A22" i="1"/>
  <c r="A23" i="1"/>
  <c r="A24" i="1"/>
  <c r="A25" i="1"/>
  <c r="A26" i="1"/>
  <c r="A27" i="1"/>
  <c r="A28" i="1"/>
  <c r="A4" i="1"/>
  <c r="U29" i="1"/>
  <c r="F28" i="4" a="1"/>
  <c r="F28" i="4" s="1"/>
  <c r="B28" i="7" a="1"/>
  <c r="B28" i="7" s="1"/>
  <c r="F27" i="7"/>
  <c r="G27" i="7"/>
  <c r="H27" i="7"/>
  <c r="I27" i="7"/>
  <c r="J27" i="7"/>
  <c r="K27" i="7"/>
  <c r="L27" i="7"/>
  <c r="M27" i="7"/>
  <c r="N27" i="7"/>
  <c r="E27" i="7"/>
  <c r="C31" i="1" a="1"/>
  <c r="C31" i="1" s="1"/>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C3" i="6" a="1"/>
  <c r="C3" i="6" s="1"/>
  <c r="G123" i="11"/>
  <c r="G101" i="11"/>
  <c r="G79" i="11"/>
  <c r="G57" i="11"/>
  <c r="E101" i="11"/>
  <c r="E79" i="11"/>
  <c r="E57" i="11"/>
  <c r="G35" i="11"/>
  <c r="E35" i="11"/>
  <c r="G13" i="11"/>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133" i="11"/>
  <c r="G132" i="11"/>
  <c r="G131" i="11"/>
  <c r="G130" i="11"/>
  <c r="G129" i="11"/>
  <c r="G128" i="11"/>
  <c r="G127" i="11"/>
  <c r="G126" i="11"/>
  <c r="G125" i="11"/>
  <c r="G124" i="11"/>
  <c r="G122" i="11"/>
  <c r="G121" i="11"/>
  <c r="G120" i="11"/>
  <c r="G119" i="11"/>
  <c r="G118" i="11"/>
  <c r="G117" i="11"/>
  <c r="G116" i="11"/>
  <c r="G115" i="11"/>
  <c r="G114" i="11"/>
  <c r="G113" i="11"/>
  <c r="G112" i="11"/>
  <c r="G111" i="11"/>
  <c r="E111" i="11"/>
  <c r="G110" i="11"/>
  <c r="E110" i="11"/>
  <c r="G109" i="11"/>
  <c r="E109" i="11"/>
  <c r="G108" i="11"/>
  <c r="E108" i="11"/>
  <c r="G107" i="11"/>
  <c r="E107" i="11"/>
  <c r="G106" i="11"/>
  <c r="E106" i="11"/>
  <c r="G105" i="11"/>
  <c r="E105" i="11"/>
  <c r="G104" i="11"/>
  <c r="E104" i="11"/>
  <c r="G103" i="11"/>
  <c r="E103" i="11"/>
  <c r="G102" i="11"/>
  <c r="E102" i="11"/>
  <c r="G100" i="11"/>
  <c r="E100" i="11"/>
  <c r="G99" i="11"/>
  <c r="E99" i="11"/>
  <c r="G98" i="11"/>
  <c r="E98" i="11"/>
  <c r="G97" i="11"/>
  <c r="E97" i="11"/>
  <c r="G96" i="11"/>
  <c r="E96" i="11"/>
  <c r="G95" i="11"/>
  <c r="E95" i="11"/>
  <c r="G94" i="11"/>
  <c r="E94" i="11"/>
  <c r="G93" i="11"/>
  <c r="E93" i="11"/>
  <c r="G92" i="11"/>
  <c r="E92" i="11"/>
  <c r="G91" i="11"/>
  <c r="E91" i="11"/>
  <c r="G90" i="11"/>
  <c r="E90" i="11"/>
  <c r="G89" i="11"/>
  <c r="E89" i="11"/>
  <c r="G88" i="11"/>
  <c r="E88" i="11"/>
  <c r="G87" i="11"/>
  <c r="E87" i="11"/>
  <c r="G86" i="11"/>
  <c r="E86" i="11"/>
  <c r="G85" i="11"/>
  <c r="E85" i="11"/>
  <c r="G84" i="11"/>
  <c r="E84" i="11"/>
  <c r="G83" i="11"/>
  <c r="E83" i="11"/>
  <c r="G82" i="11"/>
  <c r="E82" i="11"/>
  <c r="G81" i="11"/>
  <c r="E81" i="11"/>
  <c r="G80" i="11"/>
  <c r="E80" i="11"/>
  <c r="G78" i="11"/>
  <c r="E78" i="11"/>
  <c r="G77" i="11"/>
  <c r="E77" i="11"/>
  <c r="G76" i="11"/>
  <c r="E76" i="11"/>
  <c r="G75" i="11"/>
  <c r="E75" i="11"/>
  <c r="G74" i="11"/>
  <c r="E74" i="11"/>
  <c r="G73" i="11"/>
  <c r="E73" i="11"/>
  <c r="G72" i="11"/>
  <c r="E72" i="11"/>
  <c r="G71" i="11"/>
  <c r="E71" i="11"/>
  <c r="G70" i="11"/>
  <c r="E70" i="11"/>
  <c r="G69" i="11"/>
  <c r="E69" i="11"/>
  <c r="G68" i="11"/>
  <c r="E68" i="11"/>
  <c r="G67" i="11"/>
  <c r="E67" i="11"/>
  <c r="G66" i="11"/>
  <c r="E66" i="11"/>
  <c r="G65" i="11"/>
  <c r="E65" i="11"/>
  <c r="G64" i="11"/>
  <c r="E64" i="11"/>
  <c r="G63" i="11"/>
  <c r="E63" i="11"/>
  <c r="G62" i="11"/>
  <c r="E62" i="11"/>
  <c r="G61" i="11"/>
  <c r="E61" i="11"/>
  <c r="G60" i="11"/>
  <c r="E60" i="11"/>
  <c r="G59" i="11"/>
  <c r="E59" i="11"/>
  <c r="G58" i="11"/>
  <c r="E58" i="11"/>
  <c r="G56" i="11"/>
  <c r="E56" i="11"/>
  <c r="G55" i="11"/>
  <c r="E55" i="11"/>
  <c r="G54" i="11"/>
  <c r="E54" i="11"/>
  <c r="G53" i="11"/>
  <c r="E53" i="11"/>
  <c r="G52" i="11"/>
  <c r="E52" i="11"/>
  <c r="G51" i="11"/>
  <c r="E51" i="11"/>
  <c r="G50" i="11"/>
  <c r="E50" i="11"/>
  <c r="G49" i="11"/>
  <c r="E49" i="11"/>
  <c r="G48" i="11"/>
  <c r="E48" i="11"/>
  <c r="G47" i="11"/>
  <c r="E47" i="11"/>
  <c r="G46" i="11"/>
  <c r="E46" i="11"/>
  <c r="G45" i="11"/>
  <c r="E45" i="11"/>
  <c r="G44" i="11"/>
  <c r="E44" i="11"/>
  <c r="G43" i="11"/>
  <c r="E43" i="11"/>
  <c r="G42" i="11"/>
  <c r="E42" i="11"/>
  <c r="G41" i="11"/>
  <c r="E41" i="11"/>
  <c r="G40" i="11"/>
  <c r="E40" i="11"/>
  <c r="G39" i="11"/>
  <c r="E39" i="11"/>
  <c r="G38" i="11"/>
  <c r="E38" i="11"/>
  <c r="G37" i="11"/>
  <c r="E37" i="11"/>
  <c r="G36" i="11"/>
  <c r="E36" i="11"/>
  <c r="G34" i="11"/>
  <c r="E34" i="11"/>
  <c r="G33" i="11"/>
  <c r="E33" i="11"/>
  <c r="G32" i="11"/>
  <c r="E32" i="11"/>
  <c r="G31" i="11"/>
  <c r="E31" i="11"/>
  <c r="G30" i="11"/>
  <c r="E30" i="11"/>
  <c r="G29" i="11"/>
  <c r="E29" i="11"/>
  <c r="G28" i="11"/>
  <c r="E28" i="11"/>
  <c r="G27" i="11"/>
  <c r="E27" i="11"/>
  <c r="G26" i="11"/>
  <c r="E26" i="11"/>
  <c r="G25" i="11"/>
  <c r="E25" i="11"/>
  <c r="G24" i="11"/>
  <c r="E24" i="11"/>
  <c r="G23" i="11"/>
  <c r="G22" i="11"/>
  <c r="G21" i="11"/>
  <c r="G20" i="11"/>
  <c r="G19" i="11"/>
  <c r="G18" i="11"/>
  <c r="G17" i="11"/>
  <c r="G16" i="11"/>
  <c r="G15" i="11"/>
  <c r="G14" i="11"/>
  <c r="G12" i="11"/>
  <c r="E12" i="11"/>
  <c r="G11" i="11"/>
  <c r="E11" i="11"/>
  <c r="G10" i="11"/>
  <c r="E10" i="11"/>
  <c r="G9" i="11"/>
  <c r="E9" i="11"/>
  <c r="G8" i="11"/>
  <c r="E8" i="11"/>
  <c r="G7" i="11"/>
  <c r="E7" i="11"/>
  <c r="G6" i="11"/>
  <c r="E6" i="11"/>
  <c r="G5" i="11"/>
  <c r="E5" i="11"/>
  <c r="G4" i="11"/>
  <c r="E4" i="11"/>
  <c r="G3" i="11"/>
  <c r="E3" i="11"/>
  <c r="G2" i="11"/>
  <c r="E2" i="11"/>
  <c r="C11" i="4"/>
  <c r="B11" i="4"/>
  <c r="A11" i="4"/>
  <c r="C10" i="4"/>
  <c r="B10" i="4"/>
  <c r="A10" i="4"/>
  <c r="C9" i="4"/>
  <c r="B9" i="4"/>
  <c r="A9" i="4"/>
  <c r="C8" i="4"/>
  <c r="B8" i="4"/>
  <c r="A8" i="4"/>
  <c r="C7" i="4"/>
  <c r="B7" i="4"/>
  <c r="A7" i="4"/>
  <c r="C6" i="4"/>
  <c r="B6" i="4"/>
  <c r="A6" i="4"/>
  <c r="C5" i="4"/>
  <c r="B5" i="4"/>
  <c r="A5" i="4"/>
  <c r="C4" i="4"/>
  <c r="B4" i="4"/>
  <c r="A4" i="4"/>
  <c r="C3" i="4"/>
  <c r="B3" i="4"/>
  <c r="A3" i="4"/>
  <c r="C2" i="4"/>
  <c r="B2" i="4"/>
  <c r="A2" i="4"/>
  <c r="Y19" i="1"/>
  <c r="Y18" i="1"/>
  <c r="Y17" i="1"/>
  <c r="Y16" i="1"/>
  <c r="Y15" i="1"/>
  <c r="Y14" i="1"/>
  <c r="Y13" i="1"/>
  <c r="W5" i="1"/>
  <c r="W6" i="1"/>
  <c r="W7" i="1"/>
  <c r="W8" i="1"/>
  <c r="W9" i="1"/>
  <c r="W10" i="1"/>
  <c r="W11" i="1"/>
  <c r="W12" i="1"/>
  <c r="W13" i="1"/>
  <c r="W14" i="1"/>
  <c r="W15" i="1"/>
  <c r="W16" i="1"/>
  <c r="W17" i="1"/>
  <c r="W18" i="1"/>
  <c r="W19" i="1"/>
  <c r="W20" i="1"/>
  <c r="W21" i="1"/>
  <c r="W22" i="1"/>
  <c r="W23" i="1"/>
  <c r="W4" i="1"/>
  <c r="B26" i="7" l="1"/>
  <c r="C26" i="7"/>
  <c r="K29" i="7"/>
  <c r="K30" i="7"/>
  <c r="C142" i="10" a="1"/>
  <c r="C142" i="10" s="1"/>
  <c r="C89" i="11" a="1"/>
  <c r="C89" i="11" s="1"/>
  <c r="C10" i="11" a="1"/>
  <c r="C10" i="11" s="1"/>
  <c r="C7" i="11" a="1"/>
  <c r="C7" i="11" s="1"/>
  <c r="C29" i="11" a="1"/>
  <c r="C29" i="11" s="1"/>
  <c r="C94" i="11" a="1"/>
  <c r="C94" i="11" s="1"/>
  <c r="C128" i="11" a="1"/>
  <c r="C128" i="11" s="1"/>
  <c r="C5" i="11" a="1"/>
  <c r="C5" i="11" s="1"/>
  <c r="C59" i="10" a="1"/>
  <c r="C59" i="10" s="1"/>
  <c r="C229" i="10" a="1"/>
  <c r="C229" i="10" s="1"/>
  <c r="C86" i="11" a="1"/>
  <c r="C86" i="11" s="1"/>
  <c r="C70" i="11" a="1"/>
  <c r="C70" i="11" s="1"/>
  <c r="C24" i="11" a="1"/>
  <c r="C24" i="11" s="1"/>
  <c r="C19" i="10" a="1"/>
  <c r="C19" i="10" s="1"/>
  <c r="C43" i="10" a="1"/>
  <c r="C43" i="10" s="1"/>
  <c r="C11" i="10" a="1"/>
  <c r="C11" i="10" s="1"/>
  <c r="C78" i="11" a="1"/>
  <c r="C78" i="11" s="1"/>
  <c r="C110" i="10" a="1"/>
  <c r="C110" i="10" s="1"/>
  <c r="C78" i="10" a="1"/>
  <c r="C78" i="10" s="1"/>
  <c r="C121" i="11" a="1"/>
  <c r="C121" i="11" s="1"/>
  <c r="C38" i="11" a="1"/>
  <c r="C38" i="11" s="1"/>
  <c r="C72" i="11" a="1"/>
  <c r="C72" i="11" s="1"/>
  <c r="C100" i="11" a="1"/>
  <c r="C100" i="11" s="1"/>
  <c r="C35" i="10" a="1"/>
  <c r="C35" i="10" s="1"/>
  <c r="C94" i="10" a="1"/>
  <c r="C94" i="10" s="1"/>
  <c r="C177" i="10" a="1"/>
  <c r="C177" i="10" s="1"/>
  <c r="C62" i="11" a="1"/>
  <c r="C62" i="11" s="1"/>
  <c r="C102" i="10" a="1"/>
  <c r="C102" i="10" s="1"/>
  <c r="C13" i="11" a="1"/>
  <c r="C13" i="11" s="1"/>
  <c r="C35" i="11" a="1"/>
  <c r="C35" i="11" s="1"/>
  <c r="C220" i="10" a="1"/>
  <c r="C220" i="10" s="1"/>
  <c r="C166" i="10" a="1"/>
  <c r="C166" i="10" s="1"/>
  <c r="C147" i="10" a="1"/>
  <c r="C147" i="10" s="1"/>
  <c r="C136" i="10" a="1"/>
  <c r="C136" i="10" s="1"/>
  <c r="C131" i="10" a="1"/>
  <c r="C131" i="10" s="1"/>
  <c r="C75" i="10" a="1"/>
  <c r="C75" i="10" s="1"/>
  <c r="C56" i="10" a="1"/>
  <c r="C56" i="10" s="1"/>
  <c r="C32" i="10" a="1"/>
  <c r="C32" i="10" s="1"/>
  <c r="C8" i="10" a="1"/>
  <c r="C8" i="10" s="1"/>
  <c r="C64" i="11" a="1"/>
  <c r="C64" i="11" s="1"/>
  <c r="C59" i="11" a="1"/>
  <c r="C59" i="11" s="1"/>
  <c r="C56" i="11" a="1"/>
  <c r="C56" i="11" s="1"/>
  <c r="C48" i="11" a="1"/>
  <c r="C48" i="11" s="1"/>
  <c r="C40" i="11" a="1"/>
  <c r="C40" i="11" s="1"/>
  <c r="C184" i="10" a="1"/>
  <c r="C184" i="10" s="1"/>
  <c r="C171" i="10" a="1"/>
  <c r="C171" i="10" s="1"/>
  <c r="C160" i="10" a="1"/>
  <c r="C160" i="10" s="1"/>
  <c r="C155" i="10" a="1"/>
  <c r="C155" i="10" s="1"/>
  <c r="C115" i="10" a="1"/>
  <c r="C115" i="10" s="1"/>
  <c r="C99" i="10" a="1"/>
  <c r="C99" i="10" s="1"/>
  <c r="C88" i="10" a="1"/>
  <c r="C88" i="10" s="1"/>
  <c r="C131" i="11" a="1"/>
  <c r="C131" i="11" s="1"/>
  <c r="C113" i="11" a="1"/>
  <c r="C113" i="11" s="1"/>
  <c r="C105" i="11" a="1"/>
  <c r="C105" i="11" s="1"/>
  <c r="C26" i="11" a="1"/>
  <c r="C26" i="11" s="1"/>
  <c r="C18" i="11" a="1"/>
  <c r="C18" i="11" s="1"/>
  <c r="C203" i="10" a="1"/>
  <c r="C203" i="10" s="1"/>
  <c r="C192" i="10" a="1"/>
  <c r="C192" i="10" s="1"/>
  <c r="C181" i="10" a="1"/>
  <c r="C181" i="10" s="1"/>
  <c r="C109" i="10" a="1"/>
  <c r="C109" i="10" s="1"/>
  <c r="C82" i="10" a="1"/>
  <c r="C82" i="10" s="1"/>
  <c r="C42" i="10" a="1"/>
  <c r="C42" i="10" s="1"/>
  <c r="C130" i="11" a="1"/>
  <c r="C130" i="11" s="1"/>
  <c r="C71" i="11" a="1"/>
  <c r="C71" i="11" s="1"/>
  <c r="C219" i="10" a="1"/>
  <c r="C219" i="10" s="1"/>
  <c r="C55" i="10" a="1"/>
  <c r="C55" i="10" s="1"/>
  <c r="C31" i="10" a="1"/>
  <c r="C31" i="10" s="1"/>
  <c r="C23" i="10" a="1"/>
  <c r="C23" i="10" s="1"/>
  <c r="C112" i="11" a="1"/>
  <c r="C112" i="11" s="1"/>
  <c r="C63" i="11" a="1"/>
  <c r="C63" i="11" s="1"/>
  <c r="C6" i="11" a="1"/>
  <c r="C6" i="11" s="1"/>
  <c r="C135" i="10" a="1"/>
  <c r="C135" i="10" s="1"/>
  <c r="C95" i="10" a="1"/>
  <c r="C95" i="10" s="1"/>
  <c r="C87" i="10" a="1"/>
  <c r="C87" i="10" s="1"/>
  <c r="C71" i="10" a="1"/>
  <c r="C71" i="10" s="1"/>
  <c r="C20" i="10" a="1"/>
  <c r="C20" i="10" s="1"/>
  <c r="C95" i="11" a="1"/>
  <c r="C95" i="11" s="1"/>
  <c r="C82" i="11" a="1"/>
  <c r="C82" i="11" s="1"/>
  <c r="C73" i="11" a="1"/>
  <c r="C73" i="11" s="1"/>
  <c r="C17" i="11" a="1"/>
  <c r="C17" i="11" s="1"/>
  <c r="C194" i="10" a="1"/>
  <c r="C194" i="10" s="1"/>
  <c r="C159" i="10" a="1"/>
  <c r="C159" i="10" s="1"/>
  <c r="C68" i="10" a="1"/>
  <c r="C68" i="10" s="1"/>
  <c r="C133" i="11" a="1"/>
  <c r="C133" i="11" s="1"/>
  <c r="C68" i="11" a="1"/>
  <c r="C68" i="11" s="1"/>
  <c r="C49" i="11" a="1"/>
  <c r="C49" i="11" s="1"/>
  <c r="C36" i="11" a="1"/>
  <c r="C36" i="11" s="1"/>
  <c r="C22" i="11" a="1"/>
  <c r="C22" i="11" s="1"/>
  <c r="C172" i="10" a="1"/>
  <c r="C172" i="10" s="1"/>
  <c r="C49" i="10" a="1"/>
  <c r="C49" i="10" s="1"/>
  <c r="C54" i="11" a="1"/>
  <c r="C54" i="11" s="1"/>
  <c r="C27" i="11" a="1"/>
  <c r="C27" i="11" s="1"/>
  <c r="C3" i="11" a="1"/>
  <c r="C3" i="11" s="1"/>
  <c r="C196" i="10" a="1"/>
  <c r="C196" i="10" s="1"/>
  <c r="C108" i="10" a="1"/>
  <c r="C108" i="10" s="1"/>
  <c r="C81" i="10" a="1"/>
  <c r="C81" i="10" s="1"/>
  <c r="C38" i="10" a="1"/>
  <c r="C38" i="10" s="1"/>
  <c r="C14" i="10" a="1"/>
  <c r="C14" i="10" s="1"/>
  <c r="C207" i="10" a="1"/>
  <c r="C207" i="10" s="1"/>
  <c r="C126" i="10" a="1"/>
  <c r="C126" i="10" s="1"/>
  <c r="C118" i="10" a="1"/>
  <c r="C118" i="10" s="1"/>
  <c r="C6" i="10" a="1"/>
  <c r="C6" i="10" s="1"/>
  <c r="C125" i="11" a="1"/>
  <c r="C125" i="11" s="1"/>
  <c r="C117" i="11" a="1"/>
  <c r="C117" i="11" s="1"/>
  <c r="C103" i="11" a="1"/>
  <c r="C103" i="11" s="1"/>
  <c r="C33" i="11" a="1"/>
  <c r="C33" i="11" s="1"/>
  <c r="C231" i="10" a="1"/>
  <c r="C231" i="10" s="1"/>
  <c r="C195" i="10" a="1"/>
  <c r="C195" i="10" s="1"/>
  <c r="C179" i="10" a="1"/>
  <c r="C179" i="10" s="1"/>
  <c r="C144" i="10" a="1"/>
  <c r="C144" i="10" s="1"/>
  <c r="C80" i="10" a="1"/>
  <c r="C80" i="10" s="1"/>
  <c r="C61" i="10" a="1"/>
  <c r="C61" i="10" s="1"/>
  <c r="C37" i="10" a="1"/>
  <c r="C37" i="10" s="1"/>
  <c r="C13" i="10" a="1"/>
  <c r="C13" i="10" s="1"/>
  <c r="C124" i="11" a="1"/>
  <c r="C124" i="11" s="1"/>
  <c r="C116" i="11" a="1"/>
  <c r="C116" i="11" s="1"/>
  <c r="C110" i="11" a="1"/>
  <c r="C110" i="11" s="1"/>
  <c r="C91" i="11" a="1"/>
  <c r="C91" i="11" s="1"/>
  <c r="C50" i="11" a="1"/>
  <c r="C50" i="11" s="1"/>
  <c r="C45" i="11" a="1"/>
  <c r="C45" i="11" s="1"/>
  <c r="C42" i="11" a="1"/>
  <c r="C42" i="11" s="1"/>
  <c r="C34" i="11" a="1"/>
  <c r="C34" i="11" s="1"/>
  <c r="C168" i="10" a="1"/>
  <c r="C168" i="10" s="1"/>
  <c r="C133" i="10" a="1"/>
  <c r="C133" i="10" s="1"/>
  <c r="C125" i="10" a="1"/>
  <c r="C125" i="10" s="1"/>
  <c r="C85" i="10" a="1"/>
  <c r="C85" i="10" s="1"/>
  <c r="C50" i="10" a="1"/>
  <c r="C50" i="10" s="1"/>
  <c r="C26" i="10" a="1"/>
  <c r="C26" i="10" s="1"/>
  <c r="C2" i="10" a="1"/>
  <c r="C2" i="10" s="1"/>
  <c r="C127" i="11" a="1"/>
  <c r="C127" i="11" s="1"/>
  <c r="C107" i="11" a="1"/>
  <c r="C107" i="11" s="1"/>
  <c r="C85" i="11" a="1"/>
  <c r="C85" i="11" s="1"/>
  <c r="C80" i="11" a="1"/>
  <c r="C80" i="11" s="1"/>
  <c r="C77" i="11" a="1"/>
  <c r="C77" i="11" s="1"/>
  <c r="C61" i="11" a="1"/>
  <c r="C61" i="11" s="1"/>
  <c r="C28" i="11" a="1"/>
  <c r="C28" i="11" s="1"/>
  <c r="C20" i="11" a="1"/>
  <c r="C20" i="11" s="1"/>
  <c r="C15" i="11" a="1"/>
  <c r="C15" i="11" s="1"/>
  <c r="C12" i="11" a="1"/>
  <c r="C12" i="11" s="1"/>
  <c r="C4" i="11" a="1"/>
  <c r="C4" i="11" s="1"/>
  <c r="C208" i="10" a="1"/>
  <c r="C208" i="10" s="1"/>
  <c r="C157" i="10" a="1"/>
  <c r="C157" i="10" s="1"/>
  <c r="C117" i="10" a="1"/>
  <c r="C117" i="10" s="1"/>
  <c r="C101" i="10" a="1"/>
  <c r="C101" i="10" s="1"/>
  <c r="C66" i="10" a="1"/>
  <c r="C66" i="10" s="1"/>
  <c r="C18" i="10" a="1"/>
  <c r="C18" i="10" s="1"/>
  <c r="C93" i="11" a="1"/>
  <c r="C93" i="11" s="1"/>
  <c r="C66" i="11" a="1"/>
  <c r="C66" i="11" s="1"/>
  <c r="C146" i="10" a="1"/>
  <c r="C146" i="10" s="1"/>
  <c r="C122" i="10" a="1"/>
  <c r="C122" i="10" s="1"/>
  <c r="C47" i="10" a="1"/>
  <c r="C47" i="10" s="1"/>
  <c r="C7" i="10" a="1"/>
  <c r="C7" i="10" s="1"/>
  <c r="C101" i="11" a="1"/>
  <c r="C101" i="11" s="1"/>
  <c r="C47" i="11" a="1"/>
  <c r="C47" i="11" s="1"/>
  <c r="C170" i="10" a="1"/>
  <c r="C170" i="10" s="1"/>
  <c r="C106" i="10" a="1"/>
  <c r="C106" i="10" s="1"/>
  <c r="C44" i="10" a="1"/>
  <c r="C44" i="10" s="1"/>
  <c r="C115" i="11" a="1"/>
  <c r="C115" i="11" s="1"/>
  <c r="C98" i="11" a="1"/>
  <c r="C98" i="11" s="1"/>
  <c r="C79" i="11" a="1"/>
  <c r="C79" i="11" s="1"/>
  <c r="C216" i="10" a="1"/>
  <c r="C216" i="10" s="1"/>
  <c r="C205" i="10" a="1"/>
  <c r="C205" i="10" s="1"/>
  <c r="C183" i="10" a="1"/>
  <c r="C183" i="10" s="1"/>
  <c r="C148" i="10" a="1"/>
  <c r="C148" i="10" s="1"/>
  <c r="C122" i="11" a="1"/>
  <c r="C122" i="11" s="1"/>
  <c r="C57" i="11" a="1"/>
  <c r="C57" i="11" s="1"/>
  <c r="C41" i="11" a="1"/>
  <c r="C41" i="11" s="1"/>
  <c r="C124" i="10" a="1"/>
  <c r="C124" i="10" s="1"/>
  <c r="C92" i="10" a="1"/>
  <c r="C92" i="10" s="1"/>
  <c r="C25" i="10" a="1"/>
  <c r="C25" i="10" s="1"/>
  <c r="C106" i="11" a="1"/>
  <c r="C106" i="11" s="1"/>
  <c r="C84" i="11" a="1"/>
  <c r="C84" i="11" s="1"/>
  <c r="C51" i="11" a="1"/>
  <c r="C51" i="11" s="1"/>
  <c r="C19" i="11" a="1"/>
  <c r="C19" i="11" s="1"/>
  <c r="C232" i="10" a="1"/>
  <c r="C232" i="10" s="1"/>
  <c r="C129" i="10" a="1"/>
  <c r="C129" i="10" s="1"/>
  <c r="C73" i="10" a="1"/>
  <c r="C73" i="10" s="1"/>
  <c r="C62" i="10" a="1"/>
  <c r="C62" i="10" s="1"/>
  <c r="C92" i="11" a="1"/>
  <c r="C92" i="11" s="1"/>
  <c r="C218" i="10" a="1"/>
  <c r="C218" i="10" s="1"/>
  <c r="C153" i="10" a="1"/>
  <c r="C153" i="10" s="1"/>
  <c r="C113" i="10" a="1"/>
  <c r="C113" i="10" s="1"/>
  <c r="C54" i="10" a="1"/>
  <c r="C54" i="10" s="1"/>
  <c r="C30" i="10" a="1"/>
  <c r="C30" i="10" s="1"/>
  <c r="C108" i="11" a="1"/>
  <c r="C108" i="11" s="1"/>
  <c r="C234" i="10" a="1"/>
  <c r="C234" i="10" s="1"/>
  <c r="C221" i="10" a="1"/>
  <c r="C221" i="10" s="1"/>
  <c r="C210" i="10" a="1"/>
  <c r="C210" i="10" s="1"/>
  <c r="C197" i="10" a="1"/>
  <c r="C197" i="10" s="1"/>
  <c r="C186" i="10" a="1"/>
  <c r="C186" i="10" s="1"/>
  <c r="C173" i="10" a="1"/>
  <c r="C173" i="10" s="1"/>
  <c r="C162" i="10" a="1"/>
  <c r="C162" i="10" s="1"/>
  <c r="C149" i="10" a="1"/>
  <c r="C149" i="10" s="1"/>
  <c r="C138" i="10" a="1"/>
  <c r="C138" i="10" s="1"/>
  <c r="C127" i="10" a="1"/>
  <c r="C127" i="10" s="1"/>
  <c r="C111" i="10" a="1"/>
  <c r="C111" i="10" s="1"/>
  <c r="C90" i="10" a="1"/>
  <c r="C90" i="10" s="1"/>
  <c r="C83" i="10" a="1"/>
  <c r="C83" i="10" s="1"/>
  <c r="C76" i="10" a="1"/>
  <c r="C76" i="10" s="1"/>
  <c r="C69" i="10" a="1"/>
  <c r="C69" i="10" s="1"/>
  <c r="C57" i="10" a="1"/>
  <c r="C57" i="10" s="1"/>
  <c r="C45" i="10" a="1"/>
  <c r="C45" i="10" s="1"/>
  <c r="C33" i="10" a="1"/>
  <c r="C33" i="10" s="1"/>
  <c r="C21" i="10" a="1"/>
  <c r="C21" i="10" s="1"/>
  <c r="C9" i="10" a="1"/>
  <c r="C9" i="10" s="1"/>
  <c r="C96" i="11" a="1"/>
  <c r="C96" i="11" s="1"/>
  <c r="C87" i="11" a="1"/>
  <c r="C87" i="11" s="1"/>
  <c r="C75" i="11" a="1"/>
  <c r="C75" i="11" s="1"/>
  <c r="C52" i="11" a="1"/>
  <c r="C52" i="11" s="1"/>
  <c r="C43" i="11" a="1"/>
  <c r="C43" i="11" s="1"/>
  <c r="C31" i="11" a="1"/>
  <c r="C31" i="11" s="1"/>
  <c r="C8" i="11" a="1"/>
  <c r="C8" i="11" s="1"/>
  <c r="C223" i="10" a="1"/>
  <c r="C223" i="10" s="1"/>
  <c r="C212" i="10" a="1"/>
  <c r="C212" i="10" s="1"/>
  <c r="C199" i="10" a="1"/>
  <c r="C199" i="10" s="1"/>
  <c r="C188" i="10" a="1"/>
  <c r="C188" i="10" s="1"/>
  <c r="C175" i="10" a="1"/>
  <c r="C175" i="10" s="1"/>
  <c r="C164" i="10" a="1"/>
  <c r="C164" i="10" s="1"/>
  <c r="C151" i="10" a="1"/>
  <c r="C151" i="10" s="1"/>
  <c r="C140" i="10" a="1"/>
  <c r="C140" i="10" s="1"/>
  <c r="C120" i="10" a="1"/>
  <c r="C120" i="10" s="1"/>
  <c r="C104" i="10" a="1"/>
  <c r="C104" i="10" s="1"/>
  <c r="C97" i="10" a="1"/>
  <c r="C97" i="10" s="1"/>
  <c r="C64" i="10" a="1"/>
  <c r="C64" i="10" s="1"/>
  <c r="C52" i="10" a="1"/>
  <c r="C52" i="10" s="1"/>
  <c r="C40" i="10" a="1"/>
  <c r="C40" i="10" s="1"/>
  <c r="C28" i="10" a="1"/>
  <c r="C28" i="10" s="1"/>
  <c r="C16" i="10" a="1"/>
  <c r="C16" i="10" s="1"/>
  <c r="C4" i="10" a="1"/>
  <c r="C4" i="10" s="1"/>
  <c r="C118" i="11" a="1"/>
  <c r="C118" i="11" s="1"/>
  <c r="C225" i="10" a="1"/>
  <c r="C225" i="10" s="1"/>
  <c r="C214" i="10" a="1"/>
  <c r="C214" i="10" s="1"/>
  <c r="C201" i="10" a="1"/>
  <c r="C201" i="10" s="1"/>
  <c r="C190" i="10" a="1"/>
  <c r="C190" i="10" s="1"/>
  <c r="C236" i="10" a="1"/>
  <c r="C236" i="10" s="1"/>
  <c r="C238" i="10" a="1"/>
  <c r="C238" i="10" s="1"/>
  <c r="C240" i="10" a="1"/>
  <c r="C240" i="10" s="1"/>
  <c r="C227" i="10" a="1"/>
  <c r="C227" i="10" s="1"/>
  <c r="C233" i="10" a="1"/>
  <c r="C233" i="10" s="1"/>
  <c r="C222" i="10" a="1"/>
  <c r="C222" i="10" s="1"/>
  <c r="C209" i="10" a="1"/>
  <c r="C209" i="10" s="1"/>
  <c r="C198" i="10" a="1"/>
  <c r="C198" i="10" s="1"/>
  <c r="C185" i="10" a="1"/>
  <c r="C185" i="10" s="1"/>
  <c r="C174" i="10" a="1"/>
  <c r="C174" i="10" s="1"/>
  <c r="C161" i="10" a="1"/>
  <c r="C161" i="10" s="1"/>
  <c r="C150" i="10" a="1"/>
  <c r="C150" i="10" s="1"/>
  <c r="C137" i="10" a="1"/>
  <c r="C137" i="10" s="1"/>
  <c r="C119" i="10" a="1"/>
  <c r="C119" i="10" s="1"/>
  <c r="C103" i="10" a="1"/>
  <c r="C103" i="10" s="1"/>
  <c r="C96" i="10" a="1"/>
  <c r="C96" i="10" s="1"/>
  <c r="C89" i="10" a="1"/>
  <c r="C89" i="10" s="1"/>
  <c r="C63" i="10" a="1"/>
  <c r="C63" i="10" s="1"/>
  <c r="C51" i="10" a="1"/>
  <c r="C51" i="10" s="1"/>
  <c r="C39" i="10" a="1"/>
  <c r="C39" i="10" s="1"/>
  <c r="C27" i="10" a="1"/>
  <c r="C27" i="10" s="1"/>
  <c r="C15" i="10" a="1"/>
  <c r="C15" i="10" s="1"/>
  <c r="C3" i="10" a="1"/>
  <c r="C3" i="10" s="1"/>
  <c r="C129" i="11" a="1"/>
  <c r="C129" i="11" s="1"/>
  <c r="C120" i="11" a="1"/>
  <c r="C120" i="11" s="1"/>
  <c r="C114" i="11" a="1"/>
  <c r="C114" i="11" s="1"/>
  <c r="C109" i="11" a="1"/>
  <c r="C109" i="11" s="1"/>
  <c r="C97" i="11" a="1"/>
  <c r="C97" i="11" s="1"/>
  <c r="C74" i="11" a="1"/>
  <c r="C74" i="11" s="1"/>
  <c r="C65" i="11" a="1"/>
  <c r="C65" i="11" s="1"/>
  <c r="C53" i="11" a="1"/>
  <c r="C53" i="11" s="1"/>
  <c r="C30" i="11" a="1"/>
  <c r="C30" i="11" s="1"/>
  <c r="C21" i="11" a="1"/>
  <c r="C21" i="11" s="1"/>
  <c r="C9" i="11" a="1"/>
  <c r="C9" i="11" s="1"/>
  <c r="C235" i="10" a="1"/>
  <c r="C235" i="10" s="1"/>
  <c r="C224" i="10" a="1"/>
  <c r="C224" i="10" s="1"/>
  <c r="C211" i="10" a="1"/>
  <c r="C211" i="10" s="1"/>
  <c r="C200" i="10" a="1"/>
  <c r="C200" i="10" s="1"/>
  <c r="C187" i="10" a="1"/>
  <c r="C187" i="10" s="1"/>
  <c r="C176" i="10" a="1"/>
  <c r="C176" i="10" s="1"/>
  <c r="C163" i="10" a="1"/>
  <c r="C163" i="10" s="1"/>
  <c r="C152" i="10" a="1"/>
  <c r="C152" i="10" s="1"/>
  <c r="C139" i="10" a="1"/>
  <c r="C139" i="10" s="1"/>
  <c r="C128" i="10" a="1"/>
  <c r="C128" i="10" s="1"/>
  <c r="C112" i="10" a="1"/>
  <c r="C112" i="10" s="1"/>
  <c r="C98" i="10" a="1"/>
  <c r="C98" i="10" s="1"/>
  <c r="C91" i="10" a="1"/>
  <c r="C91" i="10" s="1"/>
  <c r="C84" i="10" a="1"/>
  <c r="C84" i="10" s="1"/>
  <c r="C77" i="10" a="1"/>
  <c r="C77" i="10" s="1"/>
  <c r="C70" i="10" a="1"/>
  <c r="C70" i="10" s="1"/>
  <c r="C58" i="10" a="1"/>
  <c r="C58" i="10" s="1"/>
  <c r="C46" i="10" a="1"/>
  <c r="C46" i="10" s="1"/>
  <c r="C34" i="10" a="1"/>
  <c r="C34" i="10" s="1"/>
  <c r="C22" i="10" a="1"/>
  <c r="C22" i="10" s="1"/>
  <c r="C10" i="10" a="1"/>
  <c r="C10" i="10" s="1"/>
  <c r="C126" i="11" a="1"/>
  <c r="C126" i="11" s="1"/>
  <c r="C123" i="11" a="1"/>
  <c r="C123" i="11" s="1"/>
  <c r="C237" i="10" a="1"/>
  <c r="C237" i="10" s="1"/>
  <c r="C226" i="10" a="1"/>
  <c r="C226" i="10" s="1"/>
  <c r="C213" i="10" a="1"/>
  <c r="C213" i="10" s="1"/>
  <c r="C202" i="10" a="1"/>
  <c r="C202" i="10" s="1"/>
  <c r="C189" i="10" a="1"/>
  <c r="C189" i="10" s="1"/>
  <c r="C178" i="10" a="1"/>
  <c r="C178" i="10" s="1"/>
  <c r="C165" i="10" a="1"/>
  <c r="C165" i="10" s="1"/>
  <c r="C154" i="10" a="1"/>
  <c r="C154" i="10" s="1"/>
  <c r="C141" i="10" a="1"/>
  <c r="C141" i="10" s="1"/>
  <c r="C130" i="10" a="1"/>
  <c r="C130" i="10" s="1"/>
  <c r="C121" i="10" a="1"/>
  <c r="C121" i="10" s="1"/>
  <c r="C114" i="10" a="1"/>
  <c r="C114" i="10" s="1"/>
  <c r="C105" i="10" a="1"/>
  <c r="C105" i="10" s="1"/>
  <c r="C65" i="10" a="1"/>
  <c r="C65" i="10" s="1"/>
  <c r="C53" i="10" a="1"/>
  <c r="C53" i="10" s="1"/>
  <c r="C41" i="10" a="1"/>
  <c r="C41" i="10" s="1"/>
  <c r="C29" i="10" a="1"/>
  <c r="C29" i="10" s="1"/>
  <c r="C17" i="10" a="1"/>
  <c r="C17" i="10" s="1"/>
  <c r="C5" i="10" a="1"/>
  <c r="C5" i="10" s="1"/>
  <c r="C132" i="11" a="1"/>
  <c r="C132" i="11" s="1"/>
  <c r="C111" i="11" a="1"/>
  <c r="C111" i="11" s="1"/>
  <c r="C102" i="11" a="1"/>
  <c r="C102" i="11" s="1"/>
  <c r="C88" i="11" a="1"/>
  <c r="C88" i="11" s="1"/>
  <c r="C81" i="11" a="1"/>
  <c r="C81" i="11" s="1"/>
  <c r="C76" i="11" a="1"/>
  <c r="C76" i="11" s="1"/>
  <c r="C67" i="11" a="1"/>
  <c r="C67" i="11" s="1"/>
  <c r="C58" i="11" a="1"/>
  <c r="C58" i="11" s="1"/>
  <c r="C44" i="11" a="1"/>
  <c r="C44" i="11" s="1"/>
  <c r="C37" i="11" a="1"/>
  <c r="C37" i="11" s="1"/>
  <c r="C32" i="11" a="1"/>
  <c r="C32" i="11" s="1"/>
  <c r="C23" i="11" a="1"/>
  <c r="C23" i="11" s="1"/>
  <c r="C14" i="11" a="1"/>
  <c r="C14" i="11" s="1"/>
  <c r="C119" i="11" a="1"/>
  <c r="C119" i="11" s="1"/>
  <c r="C104" i="11" a="1"/>
  <c r="C104" i="11" s="1"/>
  <c r="C99" i="11" a="1"/>
  <c r="C99" i="11" s="1"/>
  <c r="C90" i="11" a="1"/>
  <c r="C90" i="11" s="1"/>
  <c r="C83" i="11" a="1"/>
  <c r="C83" i="11" s="1"/>
  <c r="C69" i="11" a="1"/>
  <c r="C69" i="11" s="1"/>
  <c r="C60" i="11" a="1"/>
  <c r="C60" i="11" s="1"/>
  <c r="C55" i="11" a="1"/>
  <c r="C55" i="11" s="1"/>
  <c r="C46" i="11" a="1"/>
  <c r="C46" i="11" s="1"/>
  <c r="C39" i="11" a="1"/>
  <c r="C39" i="11" s="1"/>
  <c r="C25" i="11" a="1"/>
  <c r="C25" i="11" s="1"/>
  <c r="C16" i="11" a="1"/>
  <c r="C16" i="11" s="1"/>
  <c r="C11" i="11" a="1"/>
  <c r="C11" i="11" s="1"/>
  <c r="C2" i="11" a="1"/>
  <c r="C2" i="11" s="1"/>
  <c r="C230" i="10" a="1"/>
  <c r="C230" i="10" s="1"/>
  <c r="C217" i="10" a="1"/>
  <c r="C217" i="10" s="1"/>
  <c r="C206" i="10" a="1"/>
  <c r="C206" i="10" s="1"/>
  <c r="C193" i="10" a="1"/>
  <c r="C193" i="10" s="1"/>
  <c r="C182" i="10" a="1"/>
  <c r="C182" i="10" s="1"/>
  <c r="C169" i="10" a="1"/>
  <c r="C169" i="10" s="1"/>
  <c r="C158" i="10" a="1"/>
  <c r="C158" i="10" s="1"/>
  <c r="C145" i="10" a="1"/>
  <c r="C145" i="10" s="1"/>
  <c r="C134" i="10" a="1"/>
  <c r="C134" i="10" s="1"/>
  <c r="C116" i="10" a="1"/>
  <c r="C116" i="10" s="1"/>
  <c r="C74" i="10" a="1"/>
  <c r="C74" i="10" s="1"/>
  <c r="C67" i="10" a="1"/>
  <c r="C67" i="10" s="1"/>
  <c r="C239" i="10" a="1"/>
  <c r="C239" i="10" s="1"/>
  <c r="C228" i="10" a="1"/>
  <c r="C228" i="10" s="1"/>
  <c r="C215" i="10" a="1"/>
  <c r="C215" i="10" s="1"/>
  <c r="C204" i="10" a="1"/>
  <c r="C204" i="10" s="1"/>
  <c r="C191" i="10" a="1"/>
  <c r="C191" i="10" s="1"/>
  <c r="C180" i="10" a="1"/>
  <c r="C180" i="10" s="1"/>
  <c r="C167" i="10" a="1"/>
  <c r="C167" i="10" s="1"/>
  <c r="C156" i="10" a="1"/>
  <c r="C156" i="10" s="1"/>
  <c r="C143" i="10" a="1"/>
  <c r="C143" i="10" s="1"/>
  <c r="C132" i="10" a="1"/>
  <c r="C132" i="10" s="1"/>
  <c r="C123" i="10" a="1"/>
  <c r="C123" i="10" s="1"/>
  <c r="C107" i="10" a="1"/>
  <c r="C107" i="10" s="1"/>
  <c r="C100" i="10" a="1"/>
  <c r="C100" i="10" s="1"/>
  <c r="C93" i="10" a="1"/>
  <c r="C93" i="10" s="1"/>
  <c r="C86" i="10" a="1"/>
  <c r="C86" i="10" s="1"/>
  <c r="C79" i="10" a="1"/>
  <c r="C79" i="10" s="1"/>
  <c r="C72" i="10" a="1"/>
  <c r="C72" i="10" s="1"/>
  <c r="C60" i="10" a="1"/>
  <c r="C60" i="10" s="1"/>
  <c r="C48" i="10" a="1"/>
  <c r="C48" i="10" s="1"/>
  <c r="C36" i="10" a="1"/>
  <c r="C36" i="10" s="1"/>
  <c r="C24" i="10" a="1"/>
  <c r="C24" i="10" s="1"/>
  <c r="C12" i="10" a="1"/>
  <c r="C12" i="10" s="1"/>
  <c r="C241" i="10" a="1"/>
  <c r="C241" i="10" s="1"/>
  <c r="W30" i="1"/>
  <c r="Y23" i="1" l="1"/>
  <c r="AB23" i="1" s="1"/>
  <c r="D21" i="8" s="1"/>
  <c r="B28" i="1" l="1"/>
  <c r="D6" i="1"/>
  <c r="B14" i="1" l="1"/>
  <c r="B18" i="1"/>
  <c r="B22" i="1"/>
  <c r="B26" i="1"/>
  <c r="D23" i="1"/>
  <c r="B16" i="1"/>
  <c r="C16" i="1"/>
  <c r="C14" i="1"/>
  <c r="C18" i="1"/>
  <c r="C22" i="1"/>
  <c r="C26" i="1"/>
  <c r="B24" i="1"/>
  <c r="D14" i="1"/>
  <c r="D18" i="1"/>
  <c r="D22" i="1"/>
  <c r="D26" i="1"/>
  <c r="C28" i="1"/>
  <c r="B15" i="1"/>
  <c r="B19" i="1"/>
  <c r="B23" i="1"/>
  <c r="C27" i="1"/>
  <c r="D15" i="1"/>
  <c r="B20" i="1"/>
  <c r="C20" i="1"/>
  <c r="C15" i="1"/>
  <c r="C19" i="1"/>
  <c r="C23" i="1"/>
  <c r="D27" i="1"/>
  <c r="D19" i="1"/>
  <c r="D28" i="1"/>
  <c r="D16" i="1"/>
  <c r="D20" i="1"/>
  <c r="D24" i="1"/>
  <c r="B17" i="1"/>
  <c r="B21" i="1"/>
  <c r="B25" i="1"/>
  <c r="C17" i="1"/>
  <c r="C21" i="1"/>
  <c r="C25" i="1"/>
  <c r="D17" i="1"/>
  <c r="D21" i="1"/>
  <c r="D25" i="1"/>
  <c r="C24" i="1"/>
  <c r="B27" i="1"/>
  <c r="D10" i="1"/>
  <c r="C7" i="1"/>
  <c r="C4" i="7"/>
  <c r="E4" i="10" s="1"/>
  <c r="C19" i="7"/>
  <c r="E115" i="10" s="1"/>
  <c r="D8" i="1"/>
  <c r="B12" i="7"/>
  <c r="B228" i="10" s="1"/>
  <c r="E5" i="4"/>
  <c r="B23" i="7"/>
  <c r="B191" i="10" s="1"/>
  <c r="D14" i="7"/>
  <c r="F230" i="10" s="1"/>
  <c r="C10" i="7"/>
  <c r="E106" i="10" s="1"/>
  <c r="B24" i="7"/>
  <c r="B240" i="10" s="1"/>
  <c r="D11" i="7"/>
  <c r="F107" i="10" s="1"/>
  <c r="E13" i="4"/>
  <c r="B8" i="7"/>
  <c r="B80" i="10" s="1"/>
  <c r="E25" i="4"/>
  <c r="C23" i="7"/>
  <c r="E215" i="10" s="1"/>
  <c r="B19" i="7"/>
  <c r="B91" i="10" s="1"/>
  <c r="E16" i="4"/>
  <c r="D9" i="7"/>
  <c r="F9" i="10" s="1"/>
  <c r="B20" i="7"/>
  <c r="B212" i="10" s="1"/>
  <c r="B4" i="7"/>
  <c r="B52" i="10" s="1"/>
  <c r="D15" i="7"/>
  <c r="F231" i="10" s="1"/>
  <c r="D3" i="7"/>
  <c r="F123" i="10" s="1"/>
  <c r="B12" i="1"/>
  <c r="E21" i="4"/>
  <c r="C15" i="7"/>
  <c r="E231" i="10" s="1"/>
  <c r="C3" i="7"/>
  <c r="E219" i="10" s="1"/>
  <c r="D7" i="1"/>
  <c r="B11" i="7"/>
  <c r="B107" i="10" s="1"/>
  <c r="D18" i="7"/>
  <c r="F66" i="10" s="1"/>
  <c r="D6" i="7"/>
  <c r="F30" i="10" s="1"/>
  <c r="E20" i="4"/>
  <c r="E4" i="4"/>
  <c r="C22" i="7"/>
  <c r="E238" i="10" s="1"/>
  <c r="C18" i="7"/>
  <c r="E138" i="10" s="1"/>
  <c r="C6" i="7"/>
  <c r="E54" i="10" s="1"/>
  <c r="B18" i="7"/>
  <c r="B42" i="10" s="1"/>
  <c r="B6" i="7"/>
  <c r="B222" i="10" s="1"/>
  <c r="D13" i="7"/>
  <c r="F85" i="10" s="1"/>
  <c r="B16" i="7"/>
  <c r="B208" i="10" s="1"/>
  <c r="C8" i="1"/>
  <c r="D19" i="7"/>
  <c r="F235" i="10" s="1"/>
  <c r="D7" i="7"/>
  <c r="F127" i="10" s="1"/>
  <c r="E17" i="4"/>
  <c r="C11" i="7"/>
  <c r="E35" i="10" s="1"/>
  <c r="C7" i="7"/>
  <c r="E175" i="10" s="1"/>
  <c r="D3" i="1"/>
  <c r="B15" i="7"/>
  <c r="B15" i="10" s="1"/>
  <c r="B3" i="7"/>
  <c r="B219" i="10" s="1"/>
  <c r="D10" i="7"/>
  <c r="F82" i="10" s="1"/>
  <c r="E24" i="4"/>
  <c r="E12" i="4"/>
  <c r="C14" i="7"/>
  <c r="E182" i="10" s="1"/>
  <c r="B22" i="7"/>
  <c r="B238" i="10" s="1"/>
  <c r="B14" i="7"/>
  <c r="B182" i="10" s="1"/>
  <c r="B10" i="7"/>
  <c r="B130" i="10" s="1"/>
  <c r="D25" i="7"/>
  <c r="F241" i="10" s="1"/>
  <c r="D21" i="7"/>
  <c r="F21" i="10" s="1"/>
  <c r="D17" i="7"/>
  <c r="F65" i="10" s="1"/>
  <c r="D5" i="7"/>
  <c r="F29" i="10" s="1"/>
  <c r="C25" i="7"/>
  <c r="E217" i="10" s="1"/>
  <c r="C21" i="7"/>
  <c r="E21" i="10" s="1"/>
  <c r="C17" i="7"/>
  <c r="E113" i="10" s="1"/>
  <c r="C13" i="7"/>
  <c r="E133" i="10" s="1"/>
  <c r="C9" i="7"/>
  <c r="E225" i="10" s="1"/>
  <c r="C5" i="7"/>
  <c r="E29" i="10" s="1"/>
  <c r="B2" i="1"/>
  <c r="B25" i="7"/>
  <c r="B217" i="10" s="1"/>
  <c r="B21" i="7"/>
  <c r="B189" i="10" s="1"/>
  <c r="B17" i="7"/>
  <c r="B185" i="10" s="1"/>
  <c r="B13" i="7"/>
  <c r="B205" i="10" s="1"/>
  <c r="B9" i="7"/>
  <c r="B33" i="10" s="1"/>
  <c r="B5" i="7"/>
  <c r="B77" i="10" s="1"/>
  <c r="D23" i="7"/>
  <c r="F71" i="10" s="1"/>
  <c r="E9" i="4"/>
  <c r="B7" i="7"/>
  <c r="B7" i="10" s="1"/>
  <c r="C3" i="1"/>
  <c r="D22" i="7"/>
  <c r="F238" i="10" s="1"/>
  <c r="E8" i="4"/>
  <c r="D5" i="1"/>
  <c r="C6" i="1"/>
  <c r="D24" i="7"/>
  <c r="F192" i="10" s="1"/>
  <c r="D20" i="7"/>
  <c r="F92" i="10" s="1"/>
  <c r="D16" i="7"/>
  <c r="F16" i="10" s="1"/>
  <c r="D12" i="7"/>
  <c r="F180" i="10" s="1"/>
  <c r="D8" i="7"/>
  <c r="F104" i="10" s="1"/>
  <c r="D4" i="7"/>
  <c r="F28" i="10" s="1"/>
  <c r="B8" i="1"/>
  <c r="E22" i="4"/>
  <c r="E18" i="4"/>
  <c r="E14" i="4"/>
  <c r="E10" i="4"/>
  <c r="E6" i="4"/>
  <c r="C5" i="1"/>
  <c r="C24" i="7"/>
  <c r="E144" i="10" s="1"/>
  <c r="C20" i="7"/>
  <c r="E68" i="10" s="1"/>
  <c r="C16" i="7"/>
  <c r="E136" i="10" s="1"/>
  <c r="C12" i="7"/>
  <c r="E204" i="10" s="1"/>
  <c r="C8" i="7"/>
  <c r="E128" i="10" s="1"/>
  <c r="B2" i="7"/>
  <c r="E23" i="4"/>
  <c r="E19" i="4"/>
  <c r="E15" i="4"/>
  <c r="E11" i="4"/>
  <c r="E7" i="4"/>
  <c r="E3" i="4"/>
  <c r="D2" i="7"/>
  <c r="B9" i="1"/>
  <c r="D11" i="1"/>
  <c r="C12" i="1"/>
  <c r="B13" i="1"/>
  <c r="C11" i="1"/>
  <c r="C2" i="1"/>
  <c r="B3" i="1"/>
  <c r="B6" i="1"/>
  <c r="C9" i="1"/>
  <c r="B10" i="1"/>
  <c r="D12" i="1"/>
  <c r="C13" i="1"/>
  <c r="D2" i="1"/>
  <c r="B7" i="1"/>
  <c r="D9" i="1"/>
  <c r="C10" i="1"/>
  <c r="B11" i="1"/>
  <c r="D13" i="1"/>
  <c r="C2" i="7"/>
  <c r="B5" i="1"/>
  <c r="N30" i="7"/>
  <c r="D23" i="8" s="1"/>
  <c r="N29" i="7"/>
  <c r="D22" i="8" s="1"/>
  <c r="G29" i="1" l="1"/>
  <c r="G30" i="1" s="1"/>
  <c r="Y4" i="1" s="1"/>
  <c r="T29" i="1"/>
  <c r="T30" i="1" s="1"/>
  <c r="K29" i="1"/>
  <c r="K30" i="1" s="1"/>
  <c r="Y8" i="1" s="1"/>
  <c r="I29" i="1"/>
  <c r="I30" i="1" s="1"/>
  <c r="R29" i="1"/>
  <c r="R30" i="1" s="1"/>
  <c r="E29" i="1"/>
  <c r="E30" i="1" s="1"/>
  <c r="Y2" i="1" s="1"/>
  <c r="N29" i="1"/>
  <c r="N30" i="1" s="1"/>
  <c r="O29" i="1"/>
  <c r="O30" i="1" s="1"/>
  <c r="Y12" i="1" s="1"/>
  <c r="P29" i="1"/>
  <c r="P30" i="1" s="1"/>
  <c r="X13" i="1" s="1"/>
  <c r="S29" i="1"/>
  <c r="S30" i="1" s="1"/>
  <c r="J29" i="1"/>
  <c r="J30" i="1" s="1"/>
  <c r="Q29" i="1"/>
  <c r="Q30" i="1" s="1"/>
  <c r="V29" i="1"/>
  <c r="V30" i="1" s="1"/>
  <c r="L29" i="1"/>
  <c r="L30" i="1" s="1"/>
  <c r="U30" i="1"/>
  <c r="F29" i="1"/>
  <c r="F30" i="1" s="1"/>
  <c r="Y3" i="1" s="1"/>
  <c r="H29" i="1"/>
  <c r="H30" i="1" s="1"/>
  <c r="Y5" i="1" s="1"/>
  <c r="E59" i="10"/>
  <c r="F145" i="10"/>
  <c r="E34" i="10"/>
  <c r="E226" i="10"/>
  <c r="F155" i="10"/>
  <c r="B144" i="10"/>
  <c r="B192" i="10"/>
  <c r="B148" i="10"/>
  <c r="B172" i="10"/>
  <c r="F169" i="10"/>
  <c r="F38" i="10"/>
  <c r="E190" i="10"/>
  <c r="E223" i="10"/>
  <c r="E11" i="10"/>
  <c r="E155" i="10"/>
  <c r="B220" i="10"/>
  <c r="B169" i="10"/>
  <c r="B73" i="10"/>
  <c r="F49" i="10"/>
  <c r="F121" i="10"/>
  <c r="F11" i="10"/>
  <c r="E118" i="10"/>
  <c r="E151" i="10"/>
  <c r="E199" i="10"/>
  <c r="F227" i="10"/>
  <c r="E7" i="10"/>
  <c r="F63" i="10"/>
  <c r="F27" i="10"/>
  <c r="B45" i="10"/>
  <c r="E162" i="10"/>
  <c r="F147" i="10"/>
  <c r="E186" i="10"/>
  <c r="F171" i="10"/>
  <c r="F68" i="10"/>
  <c r="E125" i="10"/>
  <c r="F195" i="10"/>
  <c r="E220" i="10"/>
  <c r="B93" i="10"/>
  <c r="F113" i="10"/>
  <c r="E45" i="10"/>
  <c r="B114" i="10"/>
  <c r="E3" i="10"/>
  <c r="B226" i="10"/>
  <c r="B162" i="10"/>
  <c r="E43" i="10"/>
  <c r="E187" i="10"/>
  <c r="E6" i="10"/>
  <c r="F57" i="10"/>
  <c r="F205" i="10"/>
  <c r="F25" i="10"/>
  <c r="E31" i="10"/>
  <c r="B69" i="10"/>
  <c r="B55" i="10"/>
  <c r="B31" i="10"/>
  <c r="F73" i="10"/>
  <c r="F97" i="10"/>
  <c r="E205" i="10"/>
  <c r="F81" i="10"/>
  <c r="F105" i="10"/>
  <c r="E67" i="10"/>
  <c r="E210" i="10"/>
  <c r="B152" i="10"/>
  <c r="B200" i="10"/>
  <c r="F153" i="10"/>
  <c r="E139" i="10"/>
  <c r="E234" i="10"/>
  <c r="B224" i="10"/>
  <c r="F114" i="10"/>
  <c r="F185" i="10"/>
  <c r="F138" i="10"/>
  <c r="E134" i="10"/>
  <c r="F219" i="10"/>
  <c r="B161" i="10"/>
  <c r="E61" i="10"/>
  <c r="E181" i="10"/>
  <c r="E109" i="10"/>
  <c r="F186" i="10"/>
  <c r="E206" i="10"/>
  <c r="E168" i="10"/>
  <c r="B233" i="10"/>
  <c r="F14" i="10"/>
  <c r="F90" i="10"/>
  <c r="B79" i="10"/>
  <c r="F209" i="10"/>
  <c r="F210" i="10"/>
  <c r="E86" i="10"/>
  <c r="E192" i="10"/>
  <c r="B113" i="10"/>
  <c r="F62" i="10"/>
  <c r="F177" i="10"/>
  <c r="E38" i="10"/>
  <c r="B223" i="10"/>
  <c r="F173" i="10"/>
  <c r="E235" i="10"/>
  <c r="E18" i="10"/>
  <c r="F232" i="10"/>
  <c r="B21" i="10"/>
  <c r="F110" i="10"/>
  <c r="E239" i="10"/>
  <c r="E116" i="10"/>
  <c r="F137" i="10"/>
  <c r="E188" i="10"/>
  <c r="F236" i="10"/>
  <c r="F125" i="10"/>
  <c r="B143" i="10"/>
  <c r="F197" i="10"/>
  <c r="F193" i="10"/>
  <c r="E102" i="10"/>
  <c r="B179" i="10"/>
  <c r="E127" i="10"/>
  <c r="F24" i="10"/>
  <c r="B149" i="10"/>
  <c r="F93" i="10"/>
  <c r="F217" i="10"/>
  <c r="B63" i="10"/>
  <c r="E126" i="10"/>
  <c r="E66" i="10"/>
  <c r="E124" i="10"/>
  <c r="E55" i="10"/>
  <c r="F51" i="10"/>
  <c r="F87" i="10"/>
  <c r="F48" i="10"/>
  <c r="B221" i="10"/>
  <c r="B141" i="10"/>
  <c r="F196" i="10"/>
  <c r="F5" i="10"/>
  <c r="F45" i="10"/>
  <c r="E78" i="10"/>
  <c r="F188" i="10"/>
  <c r="F69" i="10"/>
  <c r="E42" i="10"/>
  <c r="F3" i="10"/>
  <c r="B117" i="10"/>
  <c r="F117" i="10"/>
  <c r="B87" i="10"/>
  <c r="E150" i="10"/>
  <c r="E90" i="10"/>
  <c r="E196" i="10"/>
  <c r="E79" i="10"/>
  <c r="F75" i="10"/>
  <c r="F135" i="10"/>
  <c r="E176" i="10"/>
  <c r="F216" i="10"/>
  <c r="B153" i="10"/>
  <c r="B165" i="10"/>
  <c r="B132" i="10"/>
  <c r="F106" i="10"/>
  <c r="E121" i="10"/>
  <c r="B39" i="10"/>
  <c r="F141" i="10"/>
  <c r="B66" i="10"/>
  <c r="B111" i="10"/>
  <c r="E174" i="10"/>
  <c r="E114" i="10"/>
  <c r="E76" i="10"/>
  <c r="E103" i="10"/>
  <c r="F99" i="10"/>
  <c r="B56" i="10"/>
  <c r="E72" i="10"/>
  <c r="F240" i="10"/>
  <c r="B177" i="10"/>
  <c r="B213" i="10"/>
  <c r="F165" i="10"/>
  <c r="B90" i="10"/>
  <c r="B135" i="10"/>
  <c r="E198" i="10"/>
  <c r="E148" i="10"/>
  <c r="B128" i="10"/>
  <c r="E48" i="10"/>
  <c r="B89" i="10"/>
  <c r="B237" i="10"/>
  <c r="F220" i="10"/>
  <c r="B215" i="10"/>
  <c r="B95" i="10"/>
  <c r="F152" i="10"/>
  <c r="E41" i="10"/>
  <c r="B186" i="10"/>
  <c r="F154" i="10"/>
  <c r="B160" i="10"/>
  <c r="E17" i="10"/>
  <c r="B239" i="10"/>
  <c r="F17" i="10"/>
  <c r="B210" i="10"/>
  <c r="B159" i="10"/>
  <c r="E211" i="10"/>
  <c r="F202" i="10"/>
  <c r="B32" i="10"/>
  <c r="B232" i="10"/>
  <c r="E8" i="10"/>
  <c r="F4" i="10"/>
  <c r="F36" i="10"/>
  <c r="E137" i="10"/>
  <c r="B23" i="10"/>
  <c r="B61" i="10"/>
  <c r="B99" i="10"/>
  <c r="F41" i="10"/>
  <c r="F189" i="10"/>
  <c r="B183" i="10"/>
  <c r="E19" i="10"/>
  <c r="E222" i="10"/>
  <c r="B59" i="10"/>
  <c r="E100" i="10"/>
  <c r="E39" i="10"/>
  <c r="B104" i="10"/>
  <c r="B112" i="10"/>
  <c r="E56" i="10"/>
  <c r="F52" i="10"/>
  <c r="F12" i="10"/>
  <c r="F72" i="10"/>
  <c r="E209" i="10"/>
  <c r="E16" i="10"/>
  <c r="B109" i="10"/>
  <c r="B123" i="10"/>
  <c r="B203" i="10"/>
  <c r="F89" i="10"/>
  <c r="F213" i="10"/>
  <c r="B6" i="10"/>
  <c r="B207" i="10"/>
  <c r="E84" i="10"/>
  <c r="B83" i="10"/>
  <c r="E172" i="10"/>
  <c r="E87" i="10"/>
  <c r="F23" i="10"/>
  <c r="B176" i="10"/>
  <c r="B184" i="10"/>
  <c r="E200" i="10"/>
  <c r="F76" i="10"/>
  <c r="F204" i="10"/>
  <c r="F96" i="10"/>
  <c r="E89" i="10"/>
  <c r="E64" i="10"/>
  <c r="B181" i="10"/>
  <c r="B147" i="10"/>
  <c r="E141" i="10"/>
  <c r="E51" i="10"/>
  <c r="E75" i="10"/>
  <c r="F161" i="10"/>
  <c r="F237" i="10"/>
  <c r="B30" i="10"/>
  <c r="B231" i="10"/>
  <c r="E228" i="10"/>
  <c r="B155" i="10"/>
  <c r="E28" i="10"/>
  <c r="E135" i="10"/>
  <c r="F143" i="10"/>
  <c r="B12" i="10"/>
  <c r="B16" i="10"/>
  <c r="E152" i="10"/>
  <c r="F100" i="10"/>
  <c r="F228" i="10"/>
  <c r="F120" i="10"/>
  <c r="E161" i="10"/>
  <c r="B47" i="10"/>
  <c r="E40" i="10"/>
  <c r="B41" i="10"/>
  <c r="E169" i="10"/>
  <c r="B67" i="10"/>
  <c r="B40" i="10"/>
  <c r="F80" i="10"/>
  <c r="B88" i="10"/>
  <c r="F109" i="10"/>
  <c r="F233" i="10"/>
  <c r="B54" i="10"/>
  <c r="E163" i="10"/>
  <c r="E30" i="10"/>
  <c r="B227" i="10"/>
  <c r="E52" i="10"/>
  <c r="E23" i="10"/>
  <c r="F215" i="10"/>
  <c r="B36" i="10"/>
  <c r="B136" i="10"/>
  <c r="E224" i="10"/>
  <c r="F124" i="10"/>
  <c r="F64" i="10"/>
  <c r="F144" i="10"/>
  <c r="E233" i="10"/>
  <c r="B71" i="10"/>
  <c r="E184" i="10"/>
  <c r="B17" i="10"/>
  <c r="E145" i="10"/>
  <c r="B163" i="10"/>
  <c r="B64" i="10"/>
  <c r="B11" i="10"/>
  <c r="B60" i="10"/>
  <c r="B137" i="10"/>
  <c r="B35" i="10"/>
  <c r="E69" i="10"/>
  <c r="B131" i="10"/>
  <c r="F130" i="10"/>
  <c r="B167" i="10"/>
  <c r="F224" i="10"/>
  <c r="B201" i="10"/>
  <c r="F149" i="10"/>
  <c r="F133" i="10"/>
  <c r="B102" i="10"/>
  <c r="E91" i="10"/>
  <c r="E95" i="10"/>
  <c r="B8" i="10"/>
  <c r="E32" i="10"/>
  <c r="F148" i="10"/>
  <c r="F184" i="10"/>
  <c r="F168" i="10"/>
  <c r="E65" i="10"/>
  <c r="B119" i="10"/>
  <c r="B5" i="10"/>
  <c r="E25" i="10"/>
  <c r="B235" i="10"/>
  <c r="F221" i="10"/>
  <c r="F157" i="10"/>
  <c r="B126" i="10"/>
  <c r="E214" i="10"/>
  <c r="E167" i="10"/>
  <c r="B108" i="10"/>
  <c r="B120" i="10"/>
  <c r="E104" i="10"/>
  <c r="F172" i="10"/>
  <c r="F208" i="10"/>
  <c r="E185" i="10"/>
  <c r="B29" i="10"/>
  <c r="B209" i="10"/>
  <c r="E73" i="10"/>
  <c r="E10" i="10"/>
  <c r="E93" i="10"/>
  <c r="F101" i="10"/>
  <c r="F129" i="10"/>
  <c r="F181" i="10"/>
  <c r="B78" i="10"/>
  <c r="B138" i="10"/>
  <c r="F162" i="10"/>
  <c r="E60" i="10"/>
  <c r="E178" i="10"/>
  <c r="E62" i="10"/>
  <c r="F178" i="10"/>
  <c r="E27" i="10"/>
  <c r="E111" i="10"/>
  <c r="E20" i="10"/>
  <c r="F187" i="10"/>
  <c r="B84" i="10"/>
  <c r="F32" i="10"/>
  <c r="F160" i="10"/>
  <c r="E117" i="10"/>
  <c r="B151" i="10"/>
  <c r="E112" i="10"/>
  <c r="B57" i="10"/>
  <c r="E37" i="10"/>
  <c r="E49" i="10"/>
  <c r="F86" i="10"/>
  <c r="B171" i="10"/>
  <c r="E154" i="10"/>
  <c r="E12" i="10"/>
  <c r="E130" i="10"/>
  <c r="E158" i="10"/>
  <c r="B103" i="10"/>
  <c r="E85" i="10"/>
  <c r="B43" i="10"/>
  <c r="F201" i="10"/>
  <c r="B150" i="10"/>
  <c r="F234" i="10"/>
  <c r="E36" i="10"/>
  <c r="E202" i="10"/>
  <c r="E230" i="10"/>
  <c r="E99" i="10"/>
  <c r="E140" i="10"/>
  <c r="F31" i="10"/>
  <c r="F239" i="10"/>
  <c r="B156" i="10"/>
  <c r="F8" i="10"/>
  <c r="F60" i="10"/>
  <c r="E189" i="10"/>
  <c r="B175" i="10"/>
  <c r="B101" i="10"/>
  <c r="E157" i="10"/>
  <c r="E193" i="10"/>
  <c r="F206" i="10"/>
  <c r="B115" i="10"/>
  <c r="F53" i="10"/>
  <c r="F225" i="10"/>
  <c r="B174" i="10"/>
  <c r="B234" i="10"/>
  <c r="E108" i="10"/>
  <c r="E58" i="10"/>
  <c r="E123" i="10"/>
  <c r="E71" i="10"/>
  <c r="E212" i="10"/>
  <c r="F7" i="10"/>
  <c r="F167" i="10"/>
  <c r="B180" i="10"/>
  <c r="E80" i="10"/>
  <c r="F200" i="10"/>
  <c r="F84" i="10"/>
  <c r="E213" i="10"/>
  <c r="B127" i="10"/>
  <c r="E88" i="10"/>
  <c r="B173" i="10"/>
  <c r="B225" i="10"/>
  <c r="B65" i="10"/>
  <c r="E229" i="10"/>
  <c r="B158" i="10"/>
  <c r="F70" i="10"/>
  <c r="B187" i="10"/>
  <c r="F226" i="10"/>
  <c r="E82" i="10"/>
  <c r="F34" i="10"/>
  <c r="E119" i="10"/>
  <c r="F151" i="10"/>
  <c r="F119" i="10"/>
  <c r="B204" i="10"/>
  <c r="B44" i="10"/>
  <c r="F176" i="10"/>
  <c r="F108" i="10"/>
  <c r="E237" i="10"/>
  <c r="B199" i="10"/>
  <c r="E232" i="10"/>
  <c r="B125" i="10"/>
  <c r="E13" i="10"/>
  <c r="B230" i="10"/>
  <c r="F94" i="10"/>
  <c r="B139" i="10"/>
  <c r="F229" i="10"/>
  <c r="F191" i="10"/>
  <c r="E165" i="10"/>
  <c r="F134" i="10"/>
  <c r="E47" i="10"/>
  <c r="F77" i="10"/>
  <c r="F13" i="10"/>
  <c r="B198" i="10"/>
  <c r="F222" i="10"/>
  <c r="E132" i="10"/>
  <c r="E147" i="10"/>
  <c r="F37" i="10"/>
  <c r="F18" i="10"/>
  <c r="E156" i="10"/>
  <c r="E14" i="10"/>
  <c r="F10" i="10"/>
  <c r="E171" i="10"/>
  <c r="E191" i="10"/>
  <c r="F95" i="10"/>
  <c r="B92" i="10"/>
  <c r="F56" i="10"/>
  <c r="F132" i="10"/>
  <c r="F116" i="10"/>
  <c r="E5" i="10"/>
  <c r="B154" i="10"/>
  <c r="E208" i="10"/>
  <c r="B197" i="10"/>
  <c r="B85" i="10"/>
  <c r="B241" i="10"/>
  <c r="E241" i="10"/>
  <c r="F182" i="10"/>
  <c r="F118" i="10"/>
  <c r="B211" i="10"/>
  <c r="F33" i="10"/>
  <c r="F61" i="10"/>
  <c r="B18" i="10"/>
  <c r="F42" i="10"/>
  <c r="E180" i="10"/>
  <c r="E110" i="10"/>
  <c r="F58" i="10"/>
  <c r="E195" i="10"/>
  <c r="E143" i="10"/>
  <c r="F47" i="10"/>
  <c r="B164" i="10"/>
  <c r="F128" i="10"/>
  <c r="F156" i="10"/>
  <c r="E101" i="10"/>
  <c r="E160" i="10"/>
  <c r="B53" i="10"/>
  <c r="E97" i="10"/>
  <c r="F158" i="10"/>
  <c r="F142" i="10"/>
  <c r="B19" i="10"/>
  <c r="B236" i="10"/>
  <c r="E173" i="10"/>
  <c r="B3" i="10"/>
  <c r="F54" i="10"/>
  <c r="E46" i="10"/>
  <c r="E131" i="10"/>
  <c r="F179" i="10"/>
  <c r="F19" i="10"/>
  <c r="B24" i="10"/>
  <c r="B4" i="10"/>
  <c r="E149" i="10"/>
  <c r="B202" i="10"/>
  <c r="B134" i="10"/>
  <c r="B46" i="10"/>
  <c r="F78" i="10"/>
  <c r="E70" i="10"/>
  <c r="E203" i="10"/>
  <c r="E92" i="10"/>
  <c r="F175" i="10"/>
  <c r="F35" i="10"/>
  <c r="F43" i="10"/>
  <c r="B48" i="10"/>
  <c r="B76" i="10"/>
  <c r="F88" i="10"/>
  <c r="E221" i="10"/>
  <c r="B58" i="10"/>
  <c r="B81" i="10"/>
  <c r="B206" i="10"/>
  <c r="B70" i="10"/>
  <c r="B27" i="10"/>
  <c r="F102" i="10"/>
  <c r="E15" i="10"/>
  <c r="E164" i="10"/>
  <c r="F199" i="10"/>
  <c r="F15" i="10"/>
  <c r="F67" i="10"/>
  <c r="B68" i="10"/>
  <c r="B72" i="10"/>
  <c r="B124" i="10"/>
  <c r="E216" i="10"/>
  <c r="F112" i="10"/>
  <c r="F212" i="10"/>
  <c r="E33" i="10"/>
  <c r="B82" i="10"/>
  <c r="B105" i="10"/>
  <c r="B157" i="10"/>
  <c r="B25" i="10"/>
  <c r="B62" i="10"/>
  <c r="B118" i="10"/>
  <c r="F22" i="10"/>
  <c r="B51" i="10"/>
  <c r="F126" i="10"/>
  <c r="E63" i="10"/>
  <c r="E236" i="10"/>
  <c r="F223" i="10"/>
  <c r="F39" i="10"/>
  <c r="F91" i="10"/>
  <c r="B20" i="10"/>
  <c r="B96" i="10"/>
  <c r="B196" i="10"/>
  <c r="E240" i="10"/>
  <c r="F136" i="10"/>
  <c r="F20" i="10"/>
  <c r="E9" i="10"/>
  <c r="B10" i="10"/>
  <c r="B129" i="10"/>
  <c r="B229" i="10"/>
  <c r="B97" i="10"/>
  <c r="B86" i="10"/>
  <c r="B190" i="10"/>
  <c r="F46" i="10"/>
  <c r="B75" i="10"/>
  <c r="F150" i="10"/>
  <c r="F115" i="10"/>
  <c r="E57" i="10"/>
  <c r="F174" i="10"/>
  <c r="F139" i="10"/>
  <c r="E81" i="10"/>
  <c r="E129" i="10"/>
  <c r="B214" i="10"/>
  <c r="F198" i="10"/>
  <c r="E142" i="10"/>
  <c r="E83" i="10"/>
  <c r="F131" i="10"/>
  <c r="F111" i="10"/>
  <c r="F163" i="10"/>
  <c r="B168" i="10"/>
  <c r="B100" i="10"/>
  <c r="E105" i="10"/>
  <c r="B49" i="10"/>
  <c r="B142" i="10"/>
  <c r="E22" i="10"/>
  <c r="E227" i="10"/>
  <c r="E159" i="10"/>
  <c r="F55" i="10"/>
  <c r="F203" i="10"/>
  <c r="F159" i="10"/>
  <c r="F211" i="10"/>
  <c r="B116" i="10"/>
  <c r="B216" i="10"/>
  <c r="E24" i="10"/>
  <c r="F44" i="10"/>
  <c r="E197" i="10"/>
  <c r="E153" i="10"/>
  <c r="B34" i="10"/>
  <c r="B13" i="10"/>
  <c r="B121" i="10"/>
  <c r="B38" i="10"/>
  <c r="B22" i="10"/>
  <c r="F166" i="10"/>
  <c r="B195" i="10"/>
  <c r="E94" i="10"/>
  <c r="E107" i="10"/>
  <c r="E183" i="10"/>
  <c r="F79" i="10"/>
  <c r="F59" i="10"/>
  <c r="F183" i="10"/>
  <c r="B188" i="10"/>
  <c r="E96" i="10"/>
  <c r="F164" i="10"/>
  <c r="E53" i="10"/>
  <c r="E177" i="10"/>
  <c r="B106" i="10"/>
  <c r="B37" i="10"/>
  <c r="B193" i="10"/>
  <c r="B14" i="10"/>
  <c r="B94" i="10"/>
  <c r="F190" i="10"/>
  <c r="F6" i="10"/>
  <c r="E166" i="10"/>
  <c r="E179" i="10"/>
  <c r="E207" i="10"/>
  <c r="E44" i="10"/>
  <c r="F103" i="10"/>
  <c r="F83" i="10"/>
  <c r="F207" i="10"/>
  <c r="B140" i="10"/>
  <c r="B28" i="10"/>
  <c r="E120" i="10"/>
  <c r="F40" i="10"/>
  <c r="F140" i="10"/>
  <c r="E77" i="10"/>
  <c r="E201" i="10"/>
  <c r="B178" i="10"/>
  <c r="B9" i="10"/>
  <c r="B133" i="10"/>
  <c r="B145" i="10"/>
  <c r="B110" i="10"/>
  <c r="B166" i="10"/>
  <c r="F214" i="10"/>
  <c r="F60" i="11"/>
  <c r="F82" i="11"/>
  <c r="F38" i="11"/>
  <c r="F104" i="11"/>
  <c r="F126" i="11"/>
  <c r="F16" i="11"/>
  <c r="F63" i="11"/>
  <c r="F129" i="11"/>
  <c r="F85" i="11"/>
  <c r="F41" i="11"/>
  <c r="F19" i="11"/>
  <c r="F107" i="11"/>
  <c r="B70" i="11"/>
  <c r="B92" i="11"/>
  <c r="B4" i="11"/>
  <c r="B114" i="11"/>
  <c r="B48" i="11"/>
  <c r="B26" i="11"/>
  <c r="E20" i="11"/>
  <c r="B108" i="11"/>
  <c r="B20" i="11"/>
  <c r="B42" i="11"/>
  <c r="B130" i="11"/>
  <c r="B64" i="11"/>
  <c r="B86" i="11"/>
  <c r="B101" i="11"/>
  <c r="B79" i="11"/>
  <c r="B35" i="11"/>
  <c r="B13" i="11"/>
  <c r="E13" i="11"/>
  <c r="B57" i="11"/>
  <c r="B123" i="11"/>
  <c r="B131" i="11"/>
  <c r="E21" i="11"/>
  <c r="B43" i="11"/>
  <c r="B109" i="11"/>
  <c r="B87" i="11"/>
  <c r="B65" i="11"/>
  <c r="B21" i="11"/>
  <c r="F53" i="11"/>
  <c r="F31" i="11"/>
  <c r="F97" i="11"/>
  <c r="F119" i="11"/>
  <c r="F75" i="11"/>
  <c r="F9" i="11"/>
  <c r="F54" i="11"/>
  <c r="F98" i="11"/>
  <c r="F76" i="11"/>
  <c r="F120" i="11"/>
  <c r="F32" i="11"/>
  <c r="F10" i="11"/>
  <c r="B67" i="11"/>
  <c r="B89" i="11"/>
  <c r="B133" i="11"/>
  <c r="B45" i="11"/>
  <c r="E23" i="11"/>
  <c r="B23" i="11"/>
  <c r="B111" i="11"/>
  <c r="F72" i="11"/>
  <c r="F28" i="11"/>
  <c r="F94" i="11"/>
  <c r="F50" i="11"/>
  <c r="F116" i="11"/>
  <c r="F6" i="11"/>
  <c r="F42" i="11"/>
  <c r="F86" i="11"/>
  <c r="F20" i="11"/>
  <c r="F108" i="11"/>
  <c r="F130" i="11"/>
  <c r="F64" i="11"/>
  <c r="B27" i="11"/>
  <c r="B71" i="11"/>
  <c r="B5" i="11"/>
  <c r="B49" i="11"/>
  <c r="B115" i="11"/>
  <c r="B93" i="11"/>
  <c r="F121" i="11"/>
  <c r="F33" i="11"/>
  <c r="F77" i="11"/>
  <c r="F99" i="11"/>
  <c r="F11" i="11"/>
  <c r="F55" i="11"/>
  <c r="B112" i="11"/>
  <c r="B24" i="11"/>
  <c r="B68" i="11"/>
  <c r="B2" i="11"/>
  <c r="B46" i="11"/>
  <c r="B90" i="11"/>
  <c r="F24" i="11"/>
  <c r="F46" i="11"/>
  <c r="F90" i="11"/>
  <c r="F2" i="11"/>
  <c r="F112" i="11"/>
  <c r="F68" i="11"/>
  <c r="F125" i="11"/>
  <c r="F59" i="11"/>
  <c r="F103" i="11"/>
  <c r="F37" i="11"/>
  <c r="F81" i="11"/>
  <c r="F15" i="11"/>
  <c r="F69" i="11"/>
  <c r="F25" i="11"/>
  <c r="F113" i="11"/>
  <c r="F91" i="11"/>
  <c r="F47" i="11"/>
  <c r="F3" i="11"/>
  <c r="F111" i="11"/>
  <c r="F23" i="11"/>
  <c r="F45" i="11"/>
  <c r="F89" i="11"/>
  <c r="F133" i="11"/>
  <c r="F67" i="11"/>
  <c r="F26" i="11"/>
  <c r="F4" i="11"/>
  <c r="F70" i="11"/>
  <c r="F114" i="11"/>
  <c r="F92" i="11"/>
  <c r="F48" i="11"/>
  <c r="F79" i="11"/>
  <c r="F35" i="11"/>
  <c r="F57" i="11"/>
  <c r="F13" i="11"/>
  <c r="F123" i="11"/>
  <c r="F101" i="11"/>
  <c r="F65" i="11"/>
  <c r="F21" i="11"/>
  <c r="F43" i="11"/>
  <c r="F109" i="11"/>
  <c r="F131" i="11"/>
  <c r="F87" i="11"/>
  <c r="F102" i="11"/>
  <c r="F14" i="11"/>
  <c r="F58" i="11"/>
  <c r="F80" i="11"/>
  <c r="F124" i="11"/>
  <c r="F36" i="11"/>
  <c r="F132" i="11"/>
  <c r="F66" i="11"/>
  <c r="F110" i="11"/>
  <c r="F22" i="11"/>
  <c r="F44" i="11"/>
  <c r="F88" i="11"/>
  <c r="B194" i="10"/>
  <c r="B122" i="10"/>
  <c r="B74" i="10"/>
  <c r="B50" i="10"/>
  <c r="B26" i="10"/>
  <c r="B170" i="10"/>
  <c r="B98" i="10"/>
  <c r="B218" i="10"/>
  <c r="B146" i="10"/>
  <c r="B2" i="10"/>
  <c r="B66" i="11"/>
  <c r="E22" i="11"/>
  <c r="B132" i="11"/>
  <c r="B88" i="11"/>
  <c r="B44" i="11"/>
  <c r="B110" i="11"/>
  <c r="B22" i="11"/>
  <c r="E14" i="11"/>
  <c r="B102" i="11"/>
  <c r="B14" i="11"/>
  <c r="B58" i="11"/>
  <c r="B124" i="11"/>
  <c r="B80" i="11"/>
  <c r="B36" i="11"/>
  <c r="B69" i="11"/>
  <c r="B25" i="11"/>
  <c r="B113" i="11"/>
  <c r="B91" i="11"/>
  <c r="B47" i="11"/>
  <c r="B3" i="11"/>
  <c r="B34" i="11"/>
  <c r="B56" i="11"/>
  <c r="B100" i="11"/>
  <c r="B12" i="11"/>
  <c r="B78" i="11"/>
  <c r="B122" i="11"/>
  <c r="F78" i="11"/>
  <c r="F122" i="11"/>
  <c r="F56" i="11"/>
  <c r="F12" i="11"/>
  <c r="F100" i="11"/>
  <c r="F34" i="11"/>
  <c r="B126" i="11"/>
  <c r="B60" i="11"/>
  <c r="B104" i="11"/>
  <c r="B16" i="11"/>
  <c r="B38" i="11"/>
  <c r="B82" i="11"/>
  <c r="E16" i="11"/>
  <c r="E17" i="11"/>
  <c r="B105" i="11"/>
  <c r="B17" i="11"/>
  <c r="B127" i="11"/>
  <c r="B61" i="11"/>
  <c r="B39" i="11"/>
  <c r="B83" i="11"/>
  <c r="F170" i="10"/>
  <c r="F98" i="10"/>
  <c r="F2" i="10"/>
  <c r="F50" i="10"/>
  <c r="F26" i="10"/>
  <c r="F194" i="10"/>
  <c r="F218" i="10"/>
  <c r="F74" i="10"/>
  <c r="F122" i="10"/>
  <c r="F146" i="10"/>
  <c r="B103" i="11"/>
  <c r="B15" i="11"/>
  <c r="B125" i="11"/>
  <c r="B37" i="11"/>
  <c r="B81" i="11"/>
  <c r="E15" i="11"/>
  <c r="B59" i="11"/>
  <c r="B30" i="11"/>
  <c r="B118" i="11"/>
  <c r="B74" i="11"/>
  <c r="B8" i="11"/>
  <c r="B96" i="11"/>
  <c r="B52" i="11"/>
  <c r="B75" i="11"/>
  <c r="B9" i="11"/>
  <c r="B53" i="11"/>
  <c r="B31" i="11"/>
  <c r="B97" i="11"/>
  <c r="B119" i="11"/>
  <c r="F30" i="11"/>
  <c r="F52" i="11"/>
  <c r="F96" i="11"/>
  <c r="F8" i="11"/>
  <c r="F118" i="11"/>
  <c r="F74" i="11"/>
  <c r="F105" i="11"/>
  <c r="F17" i="11"/>
  <c r="F127" i="11"/>
  <c r="F61" i="11"/>
  <c r="F83" i="11"/>
  <c r="F39" i="11"/>
  <c r="F62" i="11"/>
  <c r="F84" i="11"/>
  <c r="F18" i="11"/>
  <c r="F128" i="11"/>
  <c r="F106" i="11"/>
  <c r="F40" i="11"/>
  <c r="E194" i="10"/>
  <c r="E122" i="10"/>
  <c r="E74" i="10"/>
  <c r="E50" i="10"/>
  <c r="E26" i="10"/>
  <c r="E170" i="10"/>
  <c r="E98" i="10"/>
  <c r="E2" i="10"/>
  <c r="E218" i="10"/>
  <c r="E146" i="10"/>
  <c r="B116" i="11"/>
  <c r="B72" i="11"/>
  <c r="B50" i="11"/>
  <c r="B28" i="11"/>
  <c r="B94" i="11"/>
  <c r="B6" i="11"/>
  <c r="B106" i="11"/>
  <c r="B18" i="11"/>
  <c r="B40" i="11"/>
  <c r="B84" i="11"/>
  <c r="B62" i="11"/>
  <c r="E18" i="11"/>
  <c r="B128" i="11"/>
  <c r="B129" i="11"/>
  <c r="B63" i="11"/>
  <c r="B107" i="11"/>
  <c r="B19" i="11"/>
  <c r="E19" i="11"/>
  <c r="B41" i="11"/>
  <c r="B85" i="11"/>
  <c r="B120" i="11"/>
  <c r="B98" i="11"/>
  <c r="B10" i="11"/>
  <c r="B76" i="11"/>
  <c r="B54" i="11"/>
  <c r="B32" i="11"/>
  <c r="B33" i="11"/>
  <c r="B99" i="11"/>
  <c r="B121" i="11"/>
  <c r="B55" i="11"/>
  <c r="B11" i="11"/>
  <c r="B77" i="11"/>
  <c r="F29" i="11"/>
  <c r="F95" i="11"/>
  <c r="F117" i="11"/>
  <c r="F73" i="11"/>
  <c r="F7" i="11"/>
  <c r="F51" i="11"/>
  <c r="B73" i="11"/>
  <c r="B95" i="11"/>
  <c r="B7" i="11"/>
  <c r="B51" i="11"/>
  <c r="B29" i="11"/>
  <c r="B117" i="11"/>
  <c r="F27" i="11"/>
  <c r="F49" i="11"/>
  <c r="F115" i="11"/>
  <c r="F93" i="11"/>
  <c r="F5" i="11"/>
  <c r="F71" i="11"/>
  <c r="Z12" i="1" l="1"/>
  <c r="X12" i="1"/>
  <c r="Y11" i="1"/>
  <c r="X11" i="1"/>
  <c r="Y7" i="1"/>
  <c r="X7" i="1"/>
  <c r="Y6" i="1"/>
  <c r="X6" i="1"/>
  <c r="Y9" i="1"/>
  <c r="Z19" i="1"/>
  <c r="X19" i="1"/>
  <c r="Z18" i="1"/>
  <c r="X18" i="1"/>
  <c r="Z17" i="1"/>
  <c r="X17" i="1"/>
  <c r="Z16" i="1"/>
  <c r="X16" i="1"/>
  <c r="Z15" i="1"/>
  <c r="X15" i="1"/>
  <c r="Z14" i="1"/>
  <c r="X14" i="1"/>
  <c r="Z13" i="1"/>
  <c r="Z11" i="1"/>
  <c r="Z9" i="1"/>
  <c r="X9" i="1"/>
  <c r="Z8" i="1"/>
  <c r="X8" i="1"/>
  <c r="Z7" i="1"/>
  <c r="Z6" i="1"/>
  <c r="Z5" i="1"/>
  <c r="X5" i="1"/>
  <c r="Z4" i="1"/>
  <c r="X4" i="1"/>
  <c r="Z3" i="1"/>
  <c r="X3" i="1"/>
  <c r="Z2" i="1"/>
  <c r="X2" i="1"/>
  <c r="F27" i="4"/>
  <c r="H27" i="4" l="1"/>
  <c r="I27" i="4"/>
  <c r="J27" i="4"/>
  <c r="K27" i="4"/>
  <c r="L27" i="4"/>
  <c r="M27" i="4"/>
  <c r="N27" i="4"/>
  <c r="G27" i="4"/>
  <c r="R22" i="4" l="1"/>
  <c r="R21" i="4"/>
  <c r="O27" i="4"/>
  <c r="U21" i="4" l="1"/>
  <c r="U22" i="4"/>
  <c r="R23" i="4" l="1"/>
  <c r="U23" i="4"/>
  <c r="D25" i="8" l="1"/>
  <c r="D26" i="8" s="1"/>
  <c r="M29" i="1"/>
  <c r="M30" i="1" s="1"/>
  <c r="B4" i="1"/>
  <c r="D4" i="1"/>
  <c r="C4" i="1"/>
  <c r="X10" i="1" l="1"/>
  <c r="Z10" i="1"/>
  <c r="Y10" i="1"/>
  <c r="X25" i="1" s="1"/>
  <c r="B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<sst xmlns="http://schemas.openxmlformats.org/spreadsheetml/2006/main" count="676" uniqueCount="172">
  <si>
    <t>M</t>
  </si>
  <si>
    <t>ADULT MED</t>
  </si>
  <si>
    <t>ADULT XXX</t>
  </si>
  <si>
    <t>YOUTH MED</t>
  </si>
  <si>
    <t>ADULT XL</t>
  </si>
  <si>
    <t>ADULT XXL</t>
  </si>
  <si>
    <t>ADULT SM</t>
  </si>
  <si>
    <t>ADULT LG</t>
  </si>
  <si>
    <t>TOTAL</t>
  </si>
  <si>
    <t>@</t>
  </si>
  <si>
    <t>=</t>
  </si>
  <si>
    <t>YOUTH LG</t>
  </si>
  <si>
    <t>Team Name:</t>
  </si>
  <si>
    <t>Director:</t>
  </si>
  <si>
    <t>Address:</t>
  </si>
  <si>
    <t>City/State Zip:</t>
  </si>
  <si>
    <t>Email:</t>
  </si>
  <si>
    <t>Phone (###) ###-####</t>
  </si>
  <si>
    <t xml:space="preserve">T-SHIRT ORDERS AND REGISTRATION MAY BE PAID WITH ONE CHECK.    </t>
  </si>
  <si>
    <t>Please enter the information in the Blue Boxes below:</t>
  </si>
  <si>
    <t>FIRST NAME</t>
  </si>
  <si>
    <t>LAST NAME</t>
  </si>
  <si>
    <t xml:space="preserve"> Short Duo/Duet (M/A) **</t>
  </si>
  <si>
    <t xml:space="preserve"> 6-8 Couple Precision (M ONLY)</t>
  </si>
  <si>
    <t xml:space="preserve"> </t>
  </si>
  <si>
    <t xml:space="preserve"> Line Team (R/A/M)</t>
  </si>
  <si>
    <t xml:space="preserve"> Formations Line (R/A/M)</t>
  </si>
  <si>
    <t xml:space="preserve"> Exhibition Team (R/A/M)</t>
  </si>
  <si>
    <t xml:space="preserve"> A Capella Team (R/A/M)**</t>
  </si>
  <si>
    <t xml:space="preserve"> 4 + Cpl Precision (R/A/M)</t>
  </si>
  <si>
    <t xml:space="preserve"> 4+Cpl Hoedown (R/A/M)</t>
  </si>
  <si>
    <t xml:space="preserve"> Show Team (R/A/M)</t>
  </si>
  <si>
    <t>Traditional Line (R/A/M)</t>
  </si>
  <si>
    <t xml:space="preserve"> Small Team (R/A/M)</t>
  </si>
  <si>
    <t>ALL FORMS MUST BE TYPE WRITTEN.  NO HAND WRITTEN FORMS WILL BE ACCEPTED</t>
  </si>
  <si>
    <t>.</t>
  </si>
  <si>
    <t>Registration Instructions:</t>
  </si>
  <si>
    <t>Duo/Duets:</t>
  </si>
  <si>
    <t>Contact Information:</t>
  </si>
  <si>
    <t>Deadlines:</t>
  </si>
  <si>
    <t>YOUTH SM</t>
  </si>
  <si>
    <t xml:space="preserve"> Contemporary Duo/Duet  (M/A)</t>
  </si>
  <si>
    <t xml:space="preserve"> Traditional Duo/Duet  (M/A)</t>
  </si>
  <si>
    <t xml:space="preserve">A Capella Duet  M/A </t>
  </si>
  <si>
    <t xml:space="preserve"> Show Duet/Duo   (M/A)</t>
  </si>
  <si>
    <t xml:space="preserve"> Smooth Mtn Square Dance  (M ONLY) </t>
  </si>
  <si>
    <t xml:space="preserve"> Country Hoedown  (M ONLY)</t>
  </si>
  <si>
    <t xml:space="preserve"> Southern Appalachian  (M ONLY) </t>
  </si>
  <si>
    <t xml:space="preserve"> Running Set Hoedown  (M ONLY) </t>
  </si>
  <si>
    <t xml:space="preserve"> 4 Couple Presi (M ONLY) </t>
  </si>
  <si>
    <t xml:space="preserve"> Running Set Precision (M ONLY) </t>
  </si>
  <si>
    <t>Name</t>
  </si>
  <si>
    <t>TT</t>
  </si>
  <si>
    <t>YA</t>
  </si>
  <si>
    <t>AD</t>
  </si>
  <si>
    <t>TOTAL EACH LINE (Calc)</t>
  </si>
  <si>
    <t xml:space="preserve"> Traditional  Solos (Masters) </t>
  </si>
  <si>
    <t>Choreographed Solos (Masters)</t>
  </si>
  <si>
    <t xml:space="preserve"> A Capella  Solos (Amateur)</t>
  </si>
  <si>
    <t>Choreographed Solos (Amateur)</t>
  </si>
  <si>
    <t xml:space="preserve"> A Capella  Solos (Masters)</t>
  </si>
  <si>
    <t xml:space="preserve"> Freestyle Solos (Masters)</t>
  </si>
  <si>
    <t>PW</t>
  </si>
  <si>
    <t>EL</t>
  </si>
  <si>
    <t>JR</t>
  </si>
  <si>
    <t>SR</t>
  </si>
  <si>
    <t>Age</t>
  </si>
  <si>
    <t>Tiny Tot</t>
  </si>
  <si>
    <t>6 &amp; Under</t>
  </si>
  <si>
    <t>Pee Wee</t>
  </si>
  <si>
    <t>7-9</t>
  </si>
  <si>
    <t>Elementary</t>
  </si>
  <si>
    <t>Junior</t>
  </si>
  <si>
    <t>Senior</t>
  </si>
  <si>
    <t>Young Adult</t>
  </si>
  <si>
    <t>Adult</t>
  </si>
  <si>
    <t>Range</t>
  </si>
  <si>
    <t>Note:  Please make sure names are spelled correctly as the names you submit</t>
  </si>
  <si>
    <t>If dancers are dancing on another team, just add them to the form, it is ok if they are listed twice for duets.</t>
  </si>
  <si>
    <t>10-12</t>
  </si>
  <si>
    <t>13-15</t>
  </si>
  <si>
    <t>16-19</t>
  </si>
  <si>
    <t>20-29</t>
  </si>
  <si>
    <t>30 - 50</t>
  </si>
  <si>
    <t>Senior Adult</t>
  </si>
  <si>
    <t>51 &amp; Over</t>
  </si>
  <si>
    <t xml:space="preserve"> Freestyle Solos (Amateur)</t>
  </si>
  <si>
    <t xml:space="preserve"> Traditional  Solos (Amateur)</t>
  </si>
  <si>
    <t xml:space="preserve"> Formations Traditional Line  (R/A/M)</t>
  </si>
  <si>
    <t>SA</t>
  </si>
  <si>
    <t xml:space="preserve"> Total Duet Dancers</t>
  </si>
  <si>
    <t>Number</t>
  </si>
  <si>
    <t>Dancer or Team Director</t>
  </si>
  <si>
    <t>TEAM Name:</t>
  </si>
  <si>
    <t>Female or Male</t>
  </si>
  <si>
    <t>Female / Male</t>
  </si>
  <si>
    <t>All-Star Contemporary</t>
  </si>
  <si>
    <t>All-Star Traditional</t>
  </si>
  <si>
    <t>Total</t>
  </si>
  <si>
    <t>Solos</t>
  </si>
  <si>
    <t>Chore Solos</t>
  </si>
  <si>
    <t>Master List of all Dancers, Directors Included - This information is printed on the back of the t-shirt.</t>
  </si>
  <si>
    <r>
      <t xml:space="preserve">Please complete </t>
    </r>
    <r>
      <rPr>
        <b/>
        <sz val="10"/>
        <color rgb="FF000000"/>
        <rFont val="Arial"/>
        <family val="2"/>
      </rPr>
      <t>one form for each individual team - not per dance</t>
    </r>
    <r>
      <rPr>
        <sz val="10"/>
        <color rgb="FF000000"/>
        <rFont val="Arial"/>
        <family val="2"/>
      </rPr>
      <t xml:space="preserve"> - Please do not combine multiple teams on the same form. Please submit as many forms as necessary.  When submitting please name the file ex:  ABC -Jr, ABC Sr, Etc. </t>
    </r>
  </si>
  <si>
    <t xml:space="preserve">will be printed on the T-shirts from the list above. This will also be the number of programs printed for this team. </t>
  </si>
  <si>
    <t>Short Team</t>
  </si>
  <si>
    <t xml:space="preserve">TOTAL DANCES </t>
  </si>
  <si>
    <t>Summary - Level - Age</t>
  </si>
  <si>
    <t>Duos</t>
  </si>
  <si>
    <r>
      <rPr>
        <b/>
        <sz val="10"/>
        <rFont val="Arial"/>
        <family val="2"/>
      </rPr>
      <t>Pick number of the dancer from the master lis</t>
    </r>
    <r>
      <rPr>
        <b/>
        <sz val="10"/>
        <rFont val="Arial"/>
        <family val="2"/>
      </rPr>
      <t xml:space="preserve">t.  </t>
    </r>
  </si>
  <si>
    <t>Total T-shirts</t>
  </si>
  <si>
    <t xml:space="preserve"> Total Solos</t>
  </si>
  <si>
    <t xml:space="preserve"> Total Team Registration</t>
  </si>
  <si>
    <t>All-Star Duet</t>
  </si>
  <si>
    <t>Entry</t>
  </si>
  <si>
    <t>Teamname</t>
  </si>
  <si>
    <t>Director</t>
  </si>
  <si>
    <t>Category</t>
  </si>
  <si>
    <t>Sex</t>
  </si>
  <si>
    <t>Solo</t>
  </si>
  <si>
    <t>ENTRY</t>
  </si>
  <si>
    <t>TEAMNAME</t>
  </si>
  <si>
    <t>DIRECTOR</t>
  </si>
  <si>
    <t>CAT</t>
  </si>
  <si>
    <t>Level</t>
  </si>
  <si>
    <t>AGE_DIV</t>
  </si>
  <si>
    <t>type</t>
  </si>
  <si>
    <r>
      <t xml:space="preserve">Please contact me at 904-705-8766 or email </t>
    </r>
    <r>
      <rPr>
        <b/>
        <u/>
        <sz val="10"/>
        <color rgb="FF000000"/>
        <rFont val="Arial"/>
        <family val="2"/>
      </rPr>
      <t>Anne.Lanier@clog.org</t>
    </r>
    <r>
      <rPr>
        <sz val="10"/>
        <color rgb="FF000000"/>
        <rFont val="Arial"/>
        <family val="2"/>
      </rPr>
      <t xml:space="preserve"> if you have any questions. Please visit </t>
    </r>
    <r>
      <rPr>
        <b/>
        <u/>
        <sz val="10"/>
        <color rgb="FF000000"/>
        <rFont val="Arial"/>
        <family val="2"/>
      </rPr>
      <t>www.clog.org</t>
    </r>
    <r>
      <rPr>
        <sz val="10"/>
        <color rgb="FF000000"/>
        <rFont val="Arial"/>
        <family val="2"/>
      </rPr>
      <t xml:space="preserve"> for all forms, including All Star, Advertising, Studio Grants and Schedule of Events.  </t>
    </r>
    <r>
      <rPr>
        <b/>
        <sz val="10"/>
        <color rgb="FF000000"/>
        <rFont val="Arial"/>
        <family val="2"/>
      </rPr>
      <t>All</t>
    </r>
    <r>
      <rPr>
        <sz val="10"/>
        <color rgb="FF000000"/>
        <rFont val="Arial"/>
        <family val="2"/>
      </rPr>
      <t xml:space="preserve"> forms AND CHECKS should be mailed to </t>
    </r>
    <r>
      <rPr>
        <b/>
        <sz val="10"/>
        <color rgb="FF000000"/>
        <rFont val="Arial"/>
        <family val="2"/>
      </rPr>
      <t xml:space="preserve">Anne Lanier, 11253 Christi Oaks Dr., Jacksonville, FL  32220.  
</t>
    </r>
    <r>
      <rPr>
        <b/>
        <u/>
        <sz val="10"/>
        <color rgb="FF000000"/>
        <rFont val="Arial"/>
        <family val="2"/>
      </rPr>
      <t xml:space="preserve">Checks are Made Payable to </t>
    </r>
    <r>
      <rPr>
        <b/>
        <u/>
        <sz val="11"/>
        <color rgb="FF000000"/>
        <rFont val="Arial"/>
        <family val="2"/>
      </rPr>
      <t>CLOG, Inc.</t>
    </r>
  </si>
  <si>
    <t>Team Dances</t>
  </si>
  <si>
    <t>Use this number in the t-shirt table to the right Number</t>
  </si>
  <si>
    <t>Total $</t>
  </si>
  <si>
    <t>Amount</t>
  </si>
  <si>
    <t>(Youth through adult xx )</t>
  </si>
  <si>
    <t>ADULT 2XL OR 3XL</t>
  </si>
  <si>
    <t>TOTAL AMOUNT DUE*</t>
  </si>
  <si>
    <t xml:space="preserve">CLOG will verify and confirm all amounts due. Due to the </t>
  </si>
  <si>
    <t>Complex Calcuations we have made every effort to validate all</t>
  </si>
  <si>
    <t xml:space="preserve">formulas.  We appreciate your understanding during the processing, </t>
  </si>
  <si>
    <t xml:space="preserve">and will advise if amounts differ from what you have submitted. </t>
  </si>
  <si>
    <t xml:space="preserve">  Total Choreographed Solos</t>
  </si>
  <si>
    <t>If doing multiple duets in Amatuer and Masters list them in both.</t>
  </si>
  <si>
    <t>Pre-orders accepted until 8/4/2024</t>
  </si>
  <si>
    <t xml:space="preserve">Please complete the Master Roster of All Dancers that are competing by team. Please do not combine teams.  </t>
  </si>
  <si>
    <r>
      <rPr>
        <b/>
        <sz val="10"/>
        <rFont val="Arial"/>
        <family val="2"/>
      </rPr>
      <t>Instructions -</t>
    </r>
    <r>
      <rPr>
        <sz val="10"/>
        <rFont val="Arial"/>
        <family val="2"/>
      </rPr>
      <t xml:space="preserve"> 
Please read before filling out the form. 
1.  Be sure you have filled out the </t>
    </r>
    <r>
      <rPr>
        <b/>
        <sz val="10"/>
        <rFont val="Arial"/>
        <family val="2"/>
      </rPr>
      <t>MASTER ROSTER</t>
    </r>
    <r>
      <rPr>
        <sz val="10"/>
        <rFont val="Arial"/>
        <family val="2"/>
      </rPr>
      <t xml:space="preserve"> first as this will automatically populate the dancers names, Sex and Age.
2. Put a 1 in the solo category that the dancer dancer wishs to compete in. 
3.  Although all the dancers are listed, Only choose the ones that competing. 
4.  All information is subject to final verification. </t>
    </r>
  </si>
  <si>
    <t>Master Roster</t>
  </si>
  <si>
    <t>v2</t>
  </si>
  <si>
    <r>
      <t xml:space="preserve">Deadline is </t>
    </r>
    <r>
      <rPr>
        <b/>
        <u/>
        <sz val="10"/>
        <color rgb="FF000000"/>
        <rFont val="Arial"/>
        <family val="2"/>
      </rPr>
      <t>August 3, 2025</t>
    </r>
    <r>
      <rPr>
        <sz val="10"/>
        <color rgb="FF000000"/>
        <rFont val="Arial"/>
        <family val="2"/>
      </rPr>
      <t xml:space="preserve"> ( Must be postmarked by that date.)  Dances are $20 per dance up to that date.  After </t>
    </r>
    <r>
      <rPr>
        <b/>
        <u/>
        <sz val="10"/>
        <color rgb="FF000000"/>
        <rFont val="Arial"/>
        <family val="2"/>
      </rPr>
      <t>August 3, 2025</t>
    </r>
    <r>
      <rPr>
        <sz val="10"/>
        <color rgb="FF000000"/>
        <rFont val="Arial"/>
        <family val="2"/>
      </rPr>
      <t xml:space="preserve"> dances are $25 per dance. If we collect your non-paid registration fee's at the competition, the fee will be $25 per dancer.  So fees must be mailed by the deadline to receive the $20 per dancer rate.  Choreographed Solos are $60 by deadline and $65 after.  No registration at the door. </t>
    </r>
  </si>
  <si>
    <t>Amounts are based on the date of 8/3 for the $20 &amp; $60 fees and after 8/3 - $25 &amp; $65.</t>
  </si>
  <si>
    <t>Age as of 8/30/2025</t>
  </si>
  <si>
    <t>From the Master list just put a 1 in category</t>
  </si>
  <si>
    <t>From the Master list just put a 1 in each category</t>
  </si>
  <si>
    <t>Use this number in the solo table to the right Number</t>
  </si>
  <si>
    <t>Amat Duet Dancer 1 - Pick from List</t>
  </si>
  <si>
    <t>Amat Duet Dancer 2 - Pick from List</t>
  </si>
  <si>
    <t>Automatically entered for you Just choose the numbers from Left  
Enter 2 for each</t>
  </si>
  <si>
    <t>Avg Age</t>
  </si>
  <si>
    <t>Mast Duet Dancer 1 - Pick from List</t>
  </si>
  <si>
    <t>Automatically entered for you Just Choose the numbers from Left
Enter 2 for each</t>
  </si>
  <si>
    <r>
      <rPr>
        <b/>
        <sz val="10"/>
        <color theme="1"/>
        <rFont val="Arial"/>
      </rPr>
      <t>Instructions -</t>
    </r>
    <r>
      <rPr>
        <sz val="10"/>
        <color theme="1"/>
        <rFont val="Arial"/>
      </rPr>
      <t xml:space="preserve"> 
Please read before filling out the form. 
1.  Be sure you have filled out the </t>
    </r>
    <r>
      <rPr>
        <b/>
        <sz val="10"/>
        <color theme="1"/>
        <rFont val="Arial"/>
      </rPr>
      <t>MASTER SHEET</t>
    </r>
    <r>
      <rPr>
        <sz val="10"/>
        <color theme="1"/>
        <rFont val="Arial"/>
      </rPr>
      <t xml:space="preserve"> first as this will automatically populate the dancers names, Sex and Age.
2. Put a 2 in the duo category that the dancer wishs to compete in. 
3.  Although all the dancers are listed, Only choose the ones that competing. 
4.  All information is subject to final verification. </t>
    </r>
  </si>
  <si>
    <t>Female / 
Male</t>
  </si>
  <si>
    <t>Amat Short Duo/Duet</t>
  </si>
  <si>
    <t xml:space="preserve">Amat Contemporary Duo/Duet </t>
  </si>
  <si>
    <t>Amat Traditional Duo/Duet</t>
  </si>
  <si>
    <t xml:space="preserve">Amat A Capella Duet </t>
  </si>
  <si>
    <t xml:space="preserve">Amat Show Duet/Duo </t>
  </si>
  <si>
    <t>Mast Duet Dancer 2 - Pick from List</t>
  </si>
  <si>
    <t>Master Short Duo/Duet</t>
  </si>
  <si>
    <t xml:space="preserve">Master Contemporary Duo/Duet </t>
  </si>
  <si>
    <t>Master Traditional Duo/Duet</t>
  </si>
  <si>
    <t>Master A Capella Duet</t>
  </si>
  <si>
    <t>Masater Show Duet/Duo</t>
  </si>
  <si>
    <t xml:space="preserve">On Duets, left columns are Amatuers, right side is Masters. </t>
  </si>
  <si>
    <t>Name Automatically entered from the Master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</si>
</sst>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0.0"/>
    <numFmt numFmtId="165" formatCode="_(&quot;$&quot;* #,##0_);_(&quot;$&quot;* \(#,##0\);_(&quot;$&quot;* &quot;-&quot;??_);_(@_)"/>
  </numFmts>
  <fonts count="37" x14ac:knownFonts="1">
    <font>
      <sz val="10"/>
      <name val="Arial"/>
    </font>
    <font>
      <sz val="8"/>
      <name val="Arial"/>
      <family val="2"/>
    </font>
    <font>
      <sz val="12"/>
      <name val="Times New Roman"/>
      <family val="1"/>
    </font>
    <font>
      <sz val="8"/>
      <name val="Arial"/>
      <family val="2"/>
    </font>
    <font>
      <b/>
      <sz val="8"/>
      <name val="Arial"/>
      <family val="2"/>
    </font>
    <font>
      <b/>
      <sz val="10"/>
      <name val="Arial"/>
      <family val="2"/>
    </font>
    <font>
      <sz val="10"/>
      <name val="Arial"/>
      <family val="2"/>
    </font>
    <font>
      <sz val="10"/>
      <name val="Arial"/>
      <family val="2"/>
    </font>
    <font>
      <b/>
      <u/>
      <sz val="10"/>
      <name val="Arial"/>
      <family val="2"/>
    </font>
    <font>
      <sz val="11"/>
      <color rgb="FF000000"/>
      <name val="Calibri"/>
      <family val="2"/>
    </font>
    <font>
      <b/>
      <u/>
      <sz val="10"/>
      <color rgb="FF000000"/>
      <name val="Arial"/>
      <family val="2"/>
    </font>
    <font>
      <b/>
      <sz val="10"/>
      <color rgb="FF000000"/>
      <name val="Arial"/>
      <family val="2"/>
    </font>
    <font>
      <sz val="10"/>
      <color rgb="FF000000"/>
      <name val="Arial"/>
      <family val="2"/>
    </font>
    <font>
      <b/>
      <u/>
      <sz val="14"/>
      <name val="Arial"/>
      <family val="2"/>
    </font>
    <font>
      <b/>
      <u/>
      <sz val="11"/>
      <color rgb="FF000000"/>
      <name val="Arial"/>
      <family val="2"/>
    </font>
    <font>
      <b/>
      <sz val="11"/>
      <name val="Arial"/>
      <family val="2"/>
    </font>
    <font>
      <sz val="10"/>
      <color theme="1" tint="4.9989318521683403E-2"/>
      <name val="Arial"/>
      <family val="2"/>
    </font>
    <font>
      <b/>
      <sz val="9"/>
      <color rgb="FFFF0000"/>
      <name val="Arial"/>
      <family val="2"/>
    </font>
    <font>
      <sz val="11"/>
      <color rgb="FFFF0000"/>
      <name val="Arial"/>
      <family val="2"/>
    </font>
    <font>
      <sz val="10"/>
      <color rgb="FFFF0000"/>
      <name val="Arial"/>
      <family val="2"/>
    </font>
    <font>
      <b/>
      <sz val="12"/>
      <name val="Arial"/>
      <family val="2"/>
    </font>
    <font>
      <sz val="10"/>
      <color rgb="FFFFFF00"/>
      <name val="Arial"/>
      <family val="2"/>
    </font>
    <font>
      <b/>
      <sz val="10"/>
      <color theme="0"/>
      <name val="Arial"/>
      <family val="2"/>
    </font>
    <font>
      <sz val="8"/>
      <color theme="0"/>
      <name val="Arial"/>
      <family val="2"/>
    </font>
    <font>
      <sz val="10"/>
      <color theme="0"/>
      <name val="Arial"/>
      <family val="2"/>
    </font>
    <font>
      <sz val="16"/>
      <name val="Arial"/>
      <family val="2"/>
    </font>
    <font>
      <sz val="18"/>
      <name val="Arial"/>
      <family val="2"/>
    </font>
    <font>
      <b/>
      <sz val="10"/>
      <color theme="1"/>
      <name val="Arial"/>
      <family val="2"/>
    </font>
    <font>
      <sz val="10"/>
      <name val="Arial"/>
    </font>
    <font>
      <sz val="10"/>
      <color theme="1"/>
      <name val="Arial"/>
    </font>
    <font>
      <sz val="10"/>
      <color rgb="FF000000"/>
      <name val="Calibri"/>
      <scheme val="minor"/>
    </font>
    <font>
      <sz val="10"/>
      <color rgb="FF0C0C0C"/>
      <name val="Arial"/>
    </font>
    <font>
      <b/>
      <sz val="10"/>
      <color theme="1"/>
      <name val="Arial"/>
    </font>
    <font>
      <b/>
      <sz val="9"/>
      <color rgb="FFFF0000"/>
      <name val="Arial"/>
    </font>
    <font>
      <sz val="11"/>
      <color rgb="FFFF0000"/>
      <name val="Arial"/>
    </font>
    <font>
      <sz val="10"/>
      <color rgb="FFFF0000"/>
      <name val="Arial"/>
    </font>
    <font>
      <sz val="8"/>
      <color theme="1"/>
      <name val="Arial"/>
    </font>
  </fonts>
  <fills count="32">
    <fill>
      <patternFill patternType="none"/>
    </fill>
    <fill>
      <patternFill patternType="gray125"/>
    </fill>
    <fill>
      <patternFill patternType="solid">
        <fgColor indexed="61"/>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2F2F2"/>
        <bgColor rgb="FF000000"/>
      </patternFill>
    </fill>
    <fill>
      <patternFill patternType="solid">
        <fgColor rgb="FF92D050"/>
        <bgColor indexed="64"/>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FCE4D6"/>
        <bgColor rgb="FFFCE4D6"/>
      </patternFill>
    </fill>
    <fill>
      <patternFill patternType="solid">
        <fgColor rgb="FFFBE4D5"/>
        <bgColor rgb="FFFBE4D5"/>
      </patternFill>
    </fill>
    <fill>
      <patternFill patternType="solid">
        <fgColor rgb="FFC5E0B3"/>
        <bgColor rgb="FFC5E0B3"/>
      </patternFill>
    </fill>
    <fill>
      <patternFill patternType="solid">
        <fgColor rgb="FFDEEAF6"/>
        <bgColor rgb="FFDEEAF6"/>
      </patternFill>
    </fill>
    <fill>
      <patternFill patternType="solid">
        <fgColor rgb="FFFF0000"/>
        <bgColor rgb="FFFF0000"/>
      </patternFill>
    </fill>
    <fill>
      <patternFill patternType="solid">
        <fgColor rgb="FFF4B083"/>
        <bgColor rgb="FFF4B083"/>
      </patternFill>
    </fill>
    <fill>
      <patternFill patternType="solid">
        <fgColor rgb="FFDADADA"/>
        <bgColor rgb="FFDADADA"/>
      </patternFill>
    </fill>
    <fill>
      <patternFill patternType="solid">
        <fgColor rgb="FFE2EFD9"/>
        <bgColor rgb="FFE2EFD9"/>
      </patternFill>
    </fill>
    <fill>
      <patternFill patternType="solid">
        <fgColor rgb="FF757070"/>
        <bgColor rgb="FF757070"/>
      </patternFill>
    </fill>
    <fill>
      <patternFill patternType="solid">
        <fgColor rgb="FFF2F2F2"/>
        <bgColor rgb="FFF2F2F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rgb="FF000000"/>
      </bottom>
      <diagonal/>
    </border>
    <border>
      <left style="medium">
        <color indexed="64"/>
      </left>
      <right style="medium">
        <color indexed="64"/>
      </right>
      <top style="thin">
        <color indexed="64"/>
      </top>
      <bottom/>
      <diagonal/>
    </border>
    <border>
      <left style="medium">
        <color indexed="64"/>
      </left>
      <right/>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theme="1"/>
      </left>
      <right style="thin">
        <color theme="1"/>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thin">
        <color indexed="64"/>
      </top>
      <bottom/>
      <diagonal/>
    </border>
    <border>
      <left/>
      <right/>
      <top style="medium">
        <color theme="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4" fontId="7" fillId="0" borderId="0" applyFont="0" applyFill="0" applyBorder="0" applyAlignment="0" applyProtection="0"/>
    <xf numFmtId="0" fontId="6" fillId="0" borderId="0"/>
    <xf numFmtId="0" fontId="30" fillId="0" borderId="0"/>
  </cellStyleXfs>
  <cellXfs count="241">
    <xf numFmtId="0" fontId="0" fillId="0" borderId="0" xfId="0"/>
    <xf numFmtId="0" fontId="0" fillId="0" borderId="0" xfId="0" applyAlignment="1">
      <alignment textRotation="90"/>
    </xf>
    <xf numFmtId="0" fontId="1" fillId="0" borderId="0" xfId="0" applyFont="1" applyAlignment="1">
      <alignment textRotation="90"/>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textRotation="90" wrapText="1"/>
    </xf>
    <xf numFmtId="0" fontId="0" fillId="0" borderId="0" xfId="0" applyAlignment="1">
      <alignment horizontal="left" textRotation="90" wrapText="1"/>
    </xf>
    <xf numFmtId="0" fontId="3" fillId="0" borderId="0" xfId="0" applyFont="1" applyAlignment="1">
      <alignment textRotation="90"/>
    </xf>
    <xf numFmtId="0" fontId="0" fillId="2" borderId="1" xfId="0" applyFill="1" applyBorder="1"/>
    <xf numFmtId="0" fontId="0" fillId="0" borderId="1" xfId="0" applyBorder="1"/>
    <xf numFmtId="0" fontId="5" fillId="0" borderId="0" xfId="0" applyFont="1"/>
    <xf numFmtId="16" fontId="6" fillId="0" borderId="0" xfId="0" applyNumberFormat="1" applyFont="1" applyAlignment="1">
      <alignment vertical="top" wrapText="1"/>
    </xf>
    <xf numFmtId="0" fontId="1" fillId="0" borderId="1" xfId="0" applyFont="1" applyBorder="1" applyAlignment="1">
      <alignment textRotation="90"/>
    </xf>
    <xf numFmtId="0" fontId="0" fillId="2" borderId="1" xfId="0" applyFill="1" applyBorder="1" applyAlignment="1">
      <alignment textRotation="90"/>
    </xf>
    <xf numFmtId="0" fontId="0" fillId="2" borderId="2" xfId="0" applyFill="1" applyBorder="1"/>
    <xf numFmtId="0" fontId="5" fillId="0" borderId="0" xfId="0" applyFont="1" applyAlignment="1">
      <alignment wrapText="1"/>
    </xf>
    <xf numFmtId="0" fontId="6" fillId="0" borderId="0" xfId="0" applyFont="1"/>
    <xf numFmtId="0" fontId="8" fillId="0" borderId="0" xfId="0" applyFont="1"/>
    <xf numFmtId="0" fontId="6" fillId="0" borderId="0" xfId="0" applyFont="1" applyAlignment="1">
      <alignment horizontal="left" vertical="top" readingOrder="1"/>
    </xf>
    <xf numFmtId="0" fontId="6" fillId="0" borderId="0" xfId="0" applyFont="1" applyAlignment="1">
      <alignment vertical="top"/>
    </xf>
    <xf numFmtId="0" fontId="1" fillId="0" borderId="3" xfId="0" applyFont="1" applyBorder="1" applyAlignment="1">
      <alignment textRotation="90"/>
    </xf>
    <xf numFmtId="0" fontId="0" fillId="2" borderId="3" xfId="0" applyFill="1" applyBorder="1"/>
    <xf numFmtId="0" fontId="0" fillId="4" borderId="1" xfId="0" applyFill="1" applyBorder="1"/>
    <xf numFmtId="0" fontId="1" fillId="0" borderId="2" xfId="0" applyFont="1" applyBorder="1" applyAlignment="1">
      <alignment textRotation="90"/>
    </xf>
    <xf numFmtId="0" fontId="9" fillId="0" borderId="0" xfId="0" applyFont="1"/>
    <xf numFmtId="0" fontId="6" fillId="0" borderId="0" xfId="0" quotePrefix="1" applyFont="1"/>
    <xf numFmtId="0" fontId="5" fillId="0" borderId="1" xfId="0" applyFont="1" applyBorder="1"/>
    <xf numFmtId="0" fontId="5" fillId="4" borderId="1" xfId="0" applyFont="1" applyFill="1" applyBorder="1"/>
    <xf numFmtId="0" fontId="8" fillId="0" borderId="0" xfId="0" applyFont="1" applyAlignment="1">
      <alignment horizontal="left" vertical="top" readingOrder="1"/>
    </xf>
    <xf numFmtId="0" fontId="0" fillId="2" borderId="15" xfId="0" applyFill="1" applyBorder="1"/>
    <xf numFmtId="0" fontId="6" fillId="0" borderId="1" xfId="0" applyFont="1" applyBorder="1"/>
    <xf numFmtId="0" fontId="1" fillId="8" borderId="9" xfId="0" applyFont="1" applyFill="1" applyBorder="1" applyAlignment="1">
      <alignment horizontal="center" textRotation="90"/>
    </xf>
    <xf numFmtId="0" fontId="1" fillId="8" borderId="10" xfId="0" applyFont="1" applyFill="1" applyBorder="1" applyAlignment="1">
      <alignment textRotation="90"/>
    </xf>
    <xf numFmtId="0" fontId="1" fillId="8" borderId="11" xfId="0" applyFont="1" applyFill="1" applyBorder="1" applyAlignment="1">
      <alignment textRotation="90"/>
    </xf>
    <xf numFmtId="0" fontId="0" fillId="0" borderId="0" xfId="0" applyAlignment="1">
      <alignment wrapText="1"/>
    </xf>
    <xf numFmtId="0" fontId="4" fillId="0" borderId="4" xfId="0" applyFont="1" applyBorder="1" applyAlignment="1">
      <alignment wrapText="1"/>
    </xf>
    <xf numFmtId="1" fontId="6" fillId="4" borderId="12" xfId="0" applyNumberFormat="1" applyFont="1" applyFill="1" applyBorder="1"/>
    <xf numFmtId="0" fontId="0" fillId="2" borderId="17" xfId="0" applyFill="1" applyBorder="1"/>
    <xf numFmtId="0" fontId="0" fillId="2" borderId="14" xfId="0" applyFill="1" applyBorder="1"/>
    <xf numFmtId="0" fontId="0" fillId="2" borderId="18" xfId="0" applyFill="1" applyBorder="1"/>
    <xf numFmtId="1" fontId="6" fillId="0" borderId="12" xfId="0" applyNumberFormat="1" applyFont="1" applyBorder="1"/>
    <xf numFmtId="0" fontId="1" fillId="10" borderId="9" xfId="0" applyFont="1" applyFill="1" applyBorder="1" applyAlignment="1">
      <alignment horizontal="center" textRotation="90"/>
    </xf>
    <xf numFmtId="0" fontId="1" fillId="10" borderId="10" xfId="0" applyFont="1" applyFill="1" applyBorder="1" applyAlignment="1">
      <alignment textRotation="90"/>
    </xf>
    <xf numFmtId="0" fontId="1" fillId="10" borderId="11" xfId="0" applyFont="1" applyFill="1" applyBorder="1" applyAlignment="1">
      <alignment textRotation="90"/>
    </xf>
    <xf numFmtId="0" fontId="6" fillId="8" borderId="9" xfId="0" applyFont="1" applyFill="1" applyBorder="1"/>
    <xf numFmtId="1" fontId="6" fillId="4" borderId="3" xfId="0" applyNumberFormat="1" applyFont="1" applyFill="1" applyBorder="1"/>
    <xf numFmtId="0" fontId="6" fillId="10" borderId="9" xfId="0" applyFont="1" applyFill="1" applyBorder="1"/>
    <xf numFmtId="0" fontId="6" fillId="0" borderId="1" xfId="0" quotePrefix="1" applyFont="1" applyBorder="1"/>
    <xf numFmtId="2" fontId="6" fillId="0" borderId="1" xfId="0" applyNumberFormat="1" applyFont="1" applyBorder="1"/>
    <xf numFmtId="16" fontId="6" fillId="0" borderId="1" xfId="0" quotePrefix="1" applyNumberFormat="1" applyFont="1" applyBorder="1"/>
    <xf numFmtId="0" fontId="13" fillId="4" borderId="0" xfId="0" applyFont="1" applyFill="1"/>
    <xf numFmtId="0" fontId="11" fillId="0" borderId="0" xfId="0" applyFont="1" applyAlignment="1">
      <alignment horizontal="left" vertical="center" wrapText="1" readingOrder="1"/>
    </xf>
    <xf numFmtId="0" fontId="12" fillId="0" borderId="0" xfId="0" applyFont="1" applyAlignment="1">
      <alignment horizontal="left" vertical="center" wrapText="1" indent="1" readingOrder="1"/>
    </xf>
    <xf numFmtId="0" fontId="10" fillId="0" borderId="0" xfId="0" applyFont="1" applyAlignment="1">
      <alignment horizontal="left" vertical="center" wrapText="1" readingOrder="1"/>
    </xf>
    <xf numFmtId="0" fontId="12" fillId="0" borderId="0" xfId="0" applyFont="1" applyAlignment="1">
      <alignment horizontal="left" vertical="center" wrapText="1" readingOrder="1"/>
    </xf>
    <xf numFmtId="0" fontId="12" fillId="0" borderId="0" xfId="0" applyFont="1" applyAlignment="1">
      <alignment horizontal="left" vertical="top" wrapText="1" indent="1" readingOrder="1"/>
    </xf>
    <xf numFmtId="0" fontId="0" fillId="0" borderId="0" xfId="0" applyAlignment="1">
      <alignment horizontal="center" vertical="top" wrapText="1"/>
    </xf>
    <xf numFmtId="0" fontId="1" fillId="11" borderId="1" xfId="0" applyFont="1" applyFill="1" applyBorder="1" applyAlignment="1">
      <alignment textRotation="90"/>
    </xf>
    <xf numFmtId="0" fontId="6" fillId="11" borderId="14" xfId="0" applyFont="1" applyFill="1" applyBorder="1" applyAlignment="1">
      <alignment horizontal="left" indent="1"/>
    </xf>
    <xf numFmtId="0" fontId="6" fillId="11" borderId="25" xfId="0" applyFont="1" applyFill="1" applyBorder="1" applyAlignment="1">
      <alignment horizontal="left" indent="1"/>
    </xf>
    <xf numFmtId="0" fontId="6" fillId="11" borderId="20" xfId="0" applyFont="1" applyFill="1" applyBorder="1" applyAlignment="1">
      <alignment horizontal="left" indent="1"/>
    </xf>
    <xf numFmtId="0" fontId="0" fillId="5" borderId="7" xfId="0" applyFill="1" applyBorder="1" applyAlignment="1">
      <alignment horizontal="left" vertical="top" readingOrder="1"/>
    </xf>
    <xf numFmtId="44" fontId="0" fillId="0" borderId="0" xfId="1" applyFont="1" applyAlignment="1">
      <alignment horizontal="center"/>
    </xf>
    <xf numFmtId="0" fontId="0" fillId="12" borderId="0" xfId="0" applyFill="1" applyAlignment="1">
      <alignment horizontal="center" vertical="top" wrapText="1"/>
    </xf>
    <xf numFmtId="0" fontId="0" fillId="4" borderId="0" xfId="0" applyFill="1"/>
    <xf numFmtId="0" fontId="5" fillId="0" borderId="1" xfId="0" applyFont="1" applyBorder="1" applyAlignment="1">
      <alignment wrapText="1"/>
    </xf>
    <xf numFmtId="1" fontId="6" fillId="11" borderId="1" xfId="0" applyNumberFormat="1" applyFont="1" applyFill="1" applyBorder="1"/>
    <xf numFmtId="0" fontId="6" fillId="0" borderId="0" xfId="0" applyFont="1" applyAlignment="1">
      <alignment vertical="top" wrapText="1"/>
    </xf>
    <xf numFmtId="0" fontId="6" fillId="4" borderId="1" xfId="0" applyFont="1" applyFill="1" applyBorder="1" applyAlignment="1">
      <alignment horizontal="left" vertical="top" readingOrder="1"/>
    </xf>
    <xf numFmtId="0" fontId="0" fillId="7" borderId="1" xfId="0" applyFill="1" applyBorder="1" applyAlignment="1">
      <alignment horizontal="left" vertical="top" readingOrder="1"/>
    </xf>
    <xf numFmtId="0" fontId="6" fillId="7" borderId="1" xfId="0" applyFont="1" applyFill="1" applyBorder="1"/>
    <xf numFmtId="0" fontId="0" fillId="7" borderId="2" xfId="0" applyFill="1" applyBorder="1"/>
    <xf numFmtId="1" fontId="0" fillId="0" borderId="1" xfId="0" applyNumberFormat="1" applyBorder="1"/>
    <xf numFmtId="1" fontId="6" fillId="0" borderId="1" xfId="0" quotePrefix="1" applyNumberFormat="1" applyFont="1" applyBorder="1"/>
    <xf numFmtId="6" fontId="0" fillId="0" borderId="1" xfId="0" applyNumberFormat="1" applyBorder="1" applyAlignment="1">
      <alignment vertical="top"/>
    </xf>
    <xf numFmtId="165" fontId="0" fillId="0" borderId="1" xfId="1" applyNumberFormat="1" applyFont="1" applyBorder="1"/>
    <xf numFmtId="0" fontId="17" fillId="0" borderId="21" xfId="0" applyFont="1" applyBorder="1" applyAlignment="1">
      <alignment horizontal="left" wrapText="1"/>
    </xf>
    <xf numFmtId="0" fontId="18" fillId="12" borderId="9" xfId="0" applyFont="1" applyFill="1" applyBorder="1" applyAlignment="1">
      <alignment horizontal="center" vertical="center" textRotation="90"/>
    </xf>
    <xf numFmtId="0" fontId="19" fillId="0" borderId="2" xfId="0" applyFont="1" applyBorder="1" applyAlignment="1">
      <alignment vertical="center" textRotation="90"/>
    </xf>
    <xf numFmtId="1" fontId="0" fillId="7" borderId="5" xfId="0" applyNumberFormat="1" applyFill="1" applyBorder="1"/>
    <xf numFmtId="0" fontId="19" fillId="0" borderId="1" xfId="0" applyFont="1" applyBorder="1" applyAlignment="1">
      <alignment vertical="center" textRotation="90"/>
    </xf>
    <xf numFmtId="0" fontId="0" fillId="2" borderId="24" xfId="0" applyFill="1" applyBorder="1"/>
    <xf numFmtId="1" fontId="0" fillId="0" borderId="0" xfId="0" applyNumberFormat="1"/>
    <xf numFmtId="0" fontId="0" fillId="0" borderId="16" xfId="0" applyBorder="1"/>
    <xf numFmtId="0" fontId="1" fillId="15" borderId="1" xfId="0" applyFont="1" applyFill="1" applyBorder="1"/>
    <xf numFmtId="0" fontId="0" fillId="15" borderId="1" xfId="0" applyFill="1" applyBorder="1"/>
    <xf numFmtId="165" fontId="0" fillId="4" borderId="13" xfId="0" applyNumberFormat="1" applyFill="1" applyBorder="1"/>
    <xf numFmtId="0" fontId="8" fillId="0" borderId="0" xfId="0" applyFont="1" applyAlignment="1">
      <alignment vertical="top" wrapText="1"/>
    </xf>
    <xf numFmtId="0" fontId="6" fillId="0" borderId="0" xfId="2"/>
    <xf numFmtId="0" fontId="9" fillId="0" borderId="0" xfId="2" applyFont="1"/>
    <xf numFmtId="0" fontId="9" fillId="17" borderId="0" xfId="2" applyFont="1" applyFill="1"/>
    <xf numFmtId="0" fontId="6" fillId="0" borderId="0" xfId="2" applyAlignment="1">
      <alignment horizontal="left" vertical="top"/>
    </xf>
    <xf numFmtId="0" fontId="1" fillId="8" borderId="9" xfId="2" applyFont="1" applyFill="1" applyBorder="1" applyAlignment="1">
      <alignment horizontal="left" vertical="top"/>
    </xf>
    <xf numFmtId="0" fontId="1" fillId="4" borderId="9" xfId="2" applyFont="1" applyFill="1" applyBorder="1" applyAlignment="1">
      <alignment horizontal="left" vertical="top"/>
    </xf>
    <xf numFmtId="1" fontId="6" fillId="0" borderId="0" xfId="2" applyNumberFormat="1"/>
    <xf numFmtId="0" fontId="6" fillId="4" borderId="0" xfId="2" applyFill="1"/>
    <xf numFmtId="0" fontId="6" fillId="4" borderId="0" xfId="2" applyFill="1" applyAlignment="1">
      <alignment horizontal="left" vertical="top"/>
    </xf>
    <xf numFmtId="0" fontId="1" fillId="4" borderId="23" xfId="2" applyFont="1" applyFill="1" applyBorder="1"/>
    <xf numFmtId="0" fontId="1" fillId="11" borderId="1" xfId="2" applyFont="1" applyFill="1" applyBorder="1"/>
    <xf numFmtId="0" fontId="1" fillId="4" borderId="1" xfId="2" applyFont="1" applyFill="1" applyBorder="1"/>
    <xf numFmtId="0" fontId="1" fillId="11" borderId="0" xfId="2" applyFont="1" applyFill="1"/>
    <xf numFmtId="0" fontId="6" fillId="7" borderId="1" xfId="0" applyFont="1" applyFill="1" applyBorder="1" applyAlignment="1">
      <alignment horizontal="center" vertical="top"/>
    </xf>
    <xf numFmtId="0" fontId="6" fillId="7" borderId="1" xfId="0" applyFont="1" applyFill="1" applyBorder="1" applyAlignment="1">
      <alignment vertical="top"/>
    </xf>
    <xf numFmtId="0" fontId="0" fillId="7" borderId="1" xfId="0" applyFill="1" applyBorder="1"/>
    <xf numFmtId="0" fontId="0" fillId="7" borderId="1" xfId="0" applyFill="1" applyBorder="1" applyAlignment="1">
      <alignment horizontal="center" vertical="top" readingOrder="1"/>
    </xf>
    <xf numFmtId="1" fontId="6" fillId="0" borderId="0" xfId="0" quotePrefix="1" applyNumberFormat="1" applyFont="1"/>
    <xf numFmtId="6" fontId="0" fillId="0" borderId="0" xfId="0" applyNumberFormat="1" applyAlignment="1">
      <alignment vertical="top"/>
    </xf>
    <xf numFmtId="165" fontId="0" fillId="0" borderId="0" xfId="1" applyNumberFormat="1" applyFont="1" applyBorder="1"/>
    <xf numFmtId="0" fontId="21" fillId="6" borderId="1" xfId="0" applyFont="1" applyFill="1" applyBorder="1"/>
    <xf numFmtId="0" fontId="21" fillId="6" borderId="1" xfId="0" applyFont="1" applyFill="1" applyBorder="1" applyAlignment="1">
      <alignment vertical="top"/>
    </xf>
    <xf numFmtId="0" fontId="17" fillId="4" borderId="21" xfId="0" applyFont="1" applyFill="1" applyBorder="1" applyAlignment="1">
      <alignment horizontal="left" wrapText="1"/>
    </xf>
    <xf numFmtId="0" fontId="16" fillId="4" borderId="26" xfId="0" applyFont="1" applyFill="1" applyBorder="1" applyAlignment="1">
      <alignment wrapText="1"/>
    </xf>
    <xf numFmtId="0" fontId="5" fillId="4" borderId="27" xfId="0" applyFont="1" applyFill="1" applyBorder="1" applyAlignment="1">
      <alignment wrapText="1"/>
    </xf>
    <xf numFmtId="0" fontId="21" fillId="6" borderId="14" xfId="0" applyFont="1" applyFill="1" applyBorder="1"/>
    <xf numFmtId="0" fontId="0" fillId="5" borderId="1" xfId="0" applyFill="1" applyBorder="1" applyAlignment="1">
      <alignment horizontal="center" vertical="top" wrapText="1"/>
    </xf>
    <xf numFmtId="0" fontId="0" fillId="4" borderId="1" xfId="0" applyFill="1" applyBorder="1" applyAlignment="1">
      <alignment horizontal="center"/>
    </xf>
    <xf numFmtId="0" fontId="6" fillId="0" borderId="0" xfId="0" applyFont="1" applyAlignment="1">
      <alignment horizontal="right"/>
    </xf>
    <xf numFmtId="0" fontId="5" fillId="18" borderId="1" xfId="0" applyFont="1" applyFill="1" applyBorder="1" applyAlignment="1">
      <alignment wrapText="1"/>
    </xf>
    <xf numFmtId="0" fontId="0" fillId="18" borderId="1" xfId="0" applyFill="1" applyBorder="1" applyAlignment="1">
      <alignment horizontal="center" vertical="top" readingOrder="1"/>
    </xf>
    <xf numFmtId="1" fontId="0" fillId="3" borderId="28" xfId="0" applyNumberFormat="1" applyFill="1" applyBorder="1"/>
    <xf numFmtId="164" fontId="23" fillId="9" borderId="1" xfId="0" applyNumberFormat="1" applyFont="1" applyFill="1" applyBorder="1"/>
    <xf numFmtId="0" fontId="24" fillId="9" borderId="0" xfId="0" applyFont="1" applyFill="1" applyAlignment="1">
      <alignment horizontal="left" vertical="top" wrapText="1"/>
    </xf>
    <xf numFmtId="0" fontId="0" fillId="9" borderId="15" xfId="0" applyFill="1" applyBorder="1"/>
    <xf numFmtId="1" fontId="0" fillId="9" borderId="16" xfId="0" applyNumberFormat="1" applyFill="1" applyBorder="1"/>
    <xf numFmtId="1" fontId="0" fillId="9" borderId="5" xfId="0" applyNumberFormat="1" applyFill="1" applyBorder="1"/>
    <xf numFmtId="0" fontId="25" fillId="0" borderId="0" xfId="0" applyFont="1" applyAlignment="1">
      <alignment wrapText="1"/>
    </xf>
    <xf numFmtId="0" fontId="25" fillId="0" borderId="29" xfId="0" applyFont="1" applyBorder="1" applyAlignment="1">
      <alignment wrapText="1"/>
    </xf>
    <xf numFmtId="0" fontId="21" fillId="6" borderId="14" xfId="0" applyFont="1" applyFill="1" applyBorder="1" applyAlignment="1">
      <alignment vertical="top"/>
    </xf>
    <xf numFmtId="0" fontId="6" fillId="8" borderId="31" xfId="0" applyFont="1" applyFill="1" applyBorder="1"/>
    <xf numFmtId="1" fontId="6" fillId="4" borderId="17" xfId="0" applyNumberFormat="1" applyFont="1" applyFill="1" applyBorder="1"/>
    <xf numFmtId="0" fontId="6" fillId="10" borderId="31" xfId="0" applyFont="1" applyFill="1" applyBorder="1"/>
    <xf numFmtId="1" fontId="6" fillId="4" borderId="32" xfId="0" applyNumberFormat="1" applyFont="1" applyFill="1" applyBorder="1"/>
    <xf numFmtId="1" fontId="6" fillId="11" borderId="14" xfId="0" applyNumberFormat="1" applyFont="1" applyFill="1" applyBorder="1"/>
    <xf numFmtId="1" fontId="6" fillId="0" borderId="20" xfId="0" quotePrefix="1" applyNumberFormat="1" applyFont="1" applyBorder="1"/>
    <xf numFmtId="6" fontId="0" fillId="0" borderId="20" xfId="0" applyNumberFormat="1" applyBorder="1" applyAlignment="1">
      <alignment vertical="top"/>
    </xf>
    <xf numFmtId="165" fontId="0" fillId="0" borderId="20" xfId="1" applyNumberFormat="1" applyFont="1" applyBorder="1"/>
    <xf numFmtId="0" fontId="22" fillId="9" borderId="30" xfId="0" applyFont="1" applyFill="1" applyBorder="1" applyAlignment="1">
      <alignment horizontal="center"/>
    </xf>
    <xf numFmtId="0" fontId="22" fillId="9" borderId="34" xfId="0" applyFont="1" applyFill="1" applyBorder="1" applyAlignment="1">
      <alignment horizontal="center"/>
    </xf>
    <xf numFmtId="0" fontId="27" fillId="4" borderId="34" xfId="0" applyFont="1" applyFill="1" applyBorder="1" applyAlignment="1">
      <alignment horizontal="center"/>
    </xf>
    <xf numFmtId="1" fontId="6" fillId="4" borderId="20" xfId="0" quotePrefix="1" applyNumberFormat="1" applyFont="1" applyFill="1" applyBorder="1"/>
    <xf numFmtId="6" fontId="0" fillId="4" borderId="20" xfId="0" applyNumberFormat="1" applyFill="1" applyBorder="1" applyAlignment="1">
      <alignment vertical="top"/>
    </xf>
    <xf numFmtId="165" fontId="0" fillId="4" borderId="20" xfId="1" applyNumberFormat="1" applyFont="1" applyFill="1" applyBorder="1"/>
    <xf numFmtId="1" fontId="0" fillId="4" borderId="21" xfId="0" applyNumberFormat="1" applyFill="1" applyBorder="1"/>
    <xf numFmtId="0" fontId="6" fillId="18" borderId="3" xfId="0" applyFont="1" applyFill="1" applyBorder="1" applyAlignment="1">
      <alignment horizontal="center" vertical="top"/>
    </xf>
    <xf numFmtId="0" fontId="0" fillId="18" borderId="3" xfId="0" applyFill="1" applyBorder="1" applyAlignment="1">
      <alignment horizontal="center" vertical="top" readingOrder="1"/>
    </xf>
    <xf numFmtId="0" fontId="2" fillId="18" borderId="3" xfId="0" applyFont="1" applyFill="1" applyBorder="1" applyAlignment="1">
      <alignment horizontal="center" vertical="top" readingOrder="1"/>
    </xf>
    <xf numFmtId="0" fontId="0" fillId="18" borderId="0" xfId="0" applyFill="1"/>
    <xf numFmtId="0" fontId="0" fillId="13" borderId="1" xfId="0" applyFill="1" applyBorder="1"/>
    <xf numFmtId="0" fontId="6" fillId="13" borderId="1" xfId="0" applyFont="1" applyFill="1" applyBorder="1"/>
    <xf numFmtId="0" fontId="6" fillId="4" borderId="9" xfId="0" applyFont="1" applyFill="1" applyBorder="1" applyAlignment="1">
      <alignment textRotation="255"/>
    </xf>
    <xf numFmtId="1" fontId="0" fillId="0" borderId="21" xfId="0" applyNumberFormat="1" applyBorder="1"/>
    <xf numFmtId="0" fontId="31" fillId="19" borderId="40" xfId="3" applyFont="1" applyFill="1" applyBorder="1" applyAlignment="1">
      <alignment wrapText="1"/>
    </xf>
    <xf numFmtId="0" fontId="29" fillId="20" borderId="0" xfId="3" applyFont="1" applyFill="1"/>
    <xf numFmtId="0" fontId="32" fillId="19" borderId="41" xfId="3" applyFont="1" applyFill="1" applyBorder="1" applyAlignment="1">
      <alignment textRotation="90" wrapText="1"/>
    </xf>
    <xf numFmtId="0" fontId="32" fillId="19" borderId="41" xfId="3" applyFont="1" applyFill="1" applyBorder="1" applyAlignment="1">
      <alignment horizontal="left" textRotation="90" wrapText="1"/>
    </xf>
    <xf numFmtId="0" fontId="33" fillId="0" borderId="42" xfId="3" applyFont="1" applyBorder="1" applyAlignment="1">
      <alignment horizontal="left" wrapText="1"/>
    </xf>
    <xf numFmtId="0" fontId="34" fillId="21" borderId="43" xfId="3" applyFont="1" applyFill="1" applyBorder="1" applyAlignment="1">
      <alignment horizontal="left" textRotation="90"/>
    </xf>
    <xf numFmtId="0" fontId="35" fillId="0" borderId="44" xfId="3" applyFont="1" applyBorder="1" applyAlignment="1">
      <alignment horizontal="left" textRotation="90"/>
    </xf>
    <xf numFmtId="0" fontId="36" fillId="22" borderId="45" xfId="3" applyFont="1" applyFill="1" applyBorder="1" applyAlignment="1">
      <alignment textRotation="90"/>
    </xf>
    <xf numFmtId="0" fontId="36" fillId="23" borderId="41" xfId="3" applyFont="1" applyFill="1" applyBorder="1" applyAlignment="1">
      <alignment textRotation="90"/>
    </xf>
    <xf numFmtId="0" fontId="36" fillId="20" borderId="0" xfId="3" applyFont="1" applyFill="1" applyAlignment="1">
      <alignment textRotation="90"/>
    </xf>
    <xf numFmtId="0" fontId="34" fillId="21" borderId="43" xfId="3" applyFont="1" applyFill="1" applyBorder="1" applyAlignment="1">
      <alignment horizontal="center" textRotation="90"/>
    </xf>
    <xf numFmtId="0" fontId="35" fillId="0" borderId="44" xfId="3" applyFont="1" applyBorder="1" applyAlignment="1">
      <alignment textRotation="90"/>
    </xf>
    <xf numFmtId="0" fontId="36" fillId="24" borderId="45" xfId="3" applyFont="1" applyFill="1" applyBorder="1" applyAlignment="1">
      <alignment textRotation="90"/>
    </xf>
    <xf numFmtId="0" fontId="36" fillId="24" borderId="41" xfId="3" applyFont="1" applyFill="1" applyBorder="1" applyAlignment="1">
      <alignment textRotation="90"/>
    </xf>
    <xf numFmtId="0" fontId="30" fillId="0" borderId="0" xfId="3"/>
    <xf numFmtId="0" fontId="29" fillId="0" borderId="0" xfId="3" applyFont="1" applyAlignment="1">
      <alignment vertical="top"/>
    </xf>
    <xf numFmtId="0" fontId="29" fillId="19" borderId="41" xfId="3" applyFont="1" applyFill="1" applyBorder="1" applyAlignment="1">
      <alignment horizontal="center" vertical="top"/>
    </xf>
    <xf numFmtId="0" fontId="29" fillId="22" borderId="46" xfId="3" applyFont="1" applyFill="1" applyBorder="1" applyAlignment="1">
      <alignment textRotation="255"/>
    </xf>
    <xf numFmtId="0" fontId="29" fillId="20" borderId="46" xfId="3" applyFont="1" applyFill="1" applyBorder="1" applyAlignment="1">
      <alignment textRotation="255"/>
    </xf>
    <xf numFmtId="0" fontId="29" fillId="20" borderId="47" xfId="3" applyFont="1" applyFill="1" applyBorder="1" applyAlignment="1">
      <alignment textRotation="255"/>
    </xf>
    <xf numFmtId="0" fontId="29" fillId="24" borderId="46" xfId="3" applyFont="1" applyFill="1" applyBorder="1" applyAlignment="1">
      <alignment textRotation="255"/>
    </xf>
    <xf numFmtId="0" fontId="29" fillId="28" borderId="46" xfId="3" applyFont="1" applyFill="1" applyBorder="1" applyAlignment="1">
      <alignment textRotation="255"/>
    </xf>
    <xf numFmtId="0" fontId="29" fillId="29" borderId="46" xfId="3" applyFont="1" applyFill="1" applyBorder="1" applyAlignment="1">
      <alignment textRotation="255"/>
    </xf>
    <xf numFmtId="0" fontId="29" fillId="20" borderId="0" xfId="3" applyFont="1" applyFill="1" applyAlignment="1">
      <alignment horizontal="left" vertical="top" readingOrder="1"/>
    </xf>
    <xf numFmtId="0" fontId="29" fillId="0" borderId="0" xfId="3" applyFont="1"/>
    <xf numFmtId="0" fontId="29" fillId="0" borderId="0" xfId="3" applyFont="1" applyAlignment="1">
      <alignment vertical="top" wrapText="1"/>
    </xf>
    <xf numFmtId="165" fontId="29" fillId="0" borderId="0" xfId="3" applyNumberFormat="1" applyFont="1" applyAlignment="1">
      <alignment vertical="top"/>
    </xf>
    <xf numFmtId="0" fontId="29" fillId="20" borderId="41" xfId="3" applyFont="1" applyFill="1" applyBorder="1" applyAlignment="1">
      <alignment horizontal="left" vertical="top" readingOrder="1"/>
    </xf>
    <xf numFmtId="0" fontId="29" fillId="30" borderId="41" xfId="3" applyFont="1" applyFill="1" applyBorder="1" applyAlignment="1">
      <alignment horizontal="center" vertical="top" readingOrder="1"/>
    </xf>
    <xf numFmtId="0" fontId="29" fillId="19" borderId="41" xfId="3" applyFont="1" applyFill="1" applyBorder="1" applyAlignment="1">
      <alignment horizontal="left" vertical="top" readingOrder="1"/>
    </xf>
    <xf numFmtId="0" fontId="29" fillId="20" borderId="41" xfId="3" applyFont="1" applyFill="1" applyBorder="1"/>
    <xf numFmtId="0" fontId="29" fillId="20" borderId="44" xfId="3" applyFont="1" applyFill="1" applyBorder="1"/>
    <xf numFmtId="0" fontId="32" fillId="31" borderId="43" xfId="3" applyFont="1" applyFill="1" applyBorder="1"/>
    <xf numFmtId="0" fontId="32" fillId="20" borderId="43" xfId="3" applyFont="1" applyFill="1" applyBorder="1"/>
    <xf numFmtId="0" fontId="32" fillId="20" borderId="42" xfId="3" applyFont="1" applyFill="1" applyBorder="1"/>
    <xf numFmtId="0" fontId="29" fillId="0" borderId="41" xfId="3" applyFont="1" applyBorder="1"/>
    <xf numFmtId="1" fontId="29" fillId="0" borderId="41" xfId="3" applyNumberFormat="1" applyFont="1" applyBorder="1"/>
    <xf numFmtId="1" fontId="29" fillId="0" borderId="41" xfId="3" quotePrefix="1" applyNumberFormat="1" applyFont="1" applyBorder="1"/>
    <xf numFmtId="6" fontId="29" fillId="0" borderId="41" xfId="3" applyNumberFormat="1" applyFont="1" applyBorder="1" applyAlignment="1">
      <alignment vertical="top"/>
    </xf>
    <xf numFmtId="165" fontId="29" fillId="0" borderId="41" xfId="3" applyNumberFormat="1" applyFont="1" applyBorder="1"/>
    <xf numFmtId="0" fontId="5" fillId="26" borderId="41" xfId="3" applyFont="1" applyFill="1" applyBorder="1" applyAlignment="1">
      <alignment vertical="top"/>
    </xf>
    <xf numFmtId="0" fontId="5" fillId="26" borderId="41" xfId="3" applyFont="1" applyFill="1" applyBorder="1"/>
    <xf numFmtId="164" fontId="5" fillId="26" borderId="41" xfId="3" applyNumberFormat="1" applyFont="1" applyFill="1" applyBorder="1"/>
    <xf numFmtId="0" fontId="5" fillId="27" borderId="41" xfId="3" applyFont="1" applyFill="1" applyBorder="1" applyAlignment="1">
      <alignment vertical="top"/>
    </xf>
    <xf numFmtId="0" fontId="5" fillId="27" borderId="41" xfId="3" applyFont="1" applyFill="1" applyBorder="1"/>
    <xf numFmtId="164" fontId="5" fillId="27" borderId="41" xfId="3" applyNumberFormat="1" applyFont="1" applyFill="1" applyBorder="1"/>
    <xf numFmtId="0" fontId="6" fillId="24" borderId="46" xfId="3" applyFont="1" applyFill="1" applyBorder="1" applyAlignment="1">
      <alignment textRotation="255"/>
    </xf>
    <xf numFmtId="0" fontId="6" fillId="29" borderId="46" xfId="3" applyFont="1" applyFill="1" applyBorder="1" applyAlignment="1">
      <alignment textRotation="255"/>
    </xf>
    <xf numFmtId="0" fontId="17" fillId="0" borderId="21" xfId="0" applyFont="1" applyBorder="1" applyAlignment="1">
      <alignment horizontal="center" wrapText="1"/>
    </xf>
    <xf numFmtId="0" fontId="18" fillId="12" borderId="9" xfId="0" applyFont="1" applyFill="1" applyBorder="1" applyAlignment="1">
      <alignment horizontal="center" textRotation="90" wrapText="1"/>
    </xf>
    <xf numFmtId="0" fontId="19" fillId="0" borderId="2" xfId="0" applyFont="1" applyBorder="1" applyAlignment="1">
      <alignment textRotation="90"/>
    </xf>
    <xf numFmtId="1" fontId="21" fillId="6" borderId="1" xfId="0" applyNumberFormat="1" applyFont="1" applyFill="1" applyBorder="1"/>
    <xf numFmtId="44" fontId="0" fillId="5" borderId="1" xfId="1" applyFont="1" applyFill="1" applyBorder="1" applyAlignment="1">
      <alignment horizontal="center" vertical="top" wrapText="1"/>
    </xf>
    <xf numFmtId="16" fontId="6" fillId="0" borderId="0" xfId="0" applyNumberFormat="1" applyFont="1" applyAlignment="1">
      <alignment horizontal="left" vertical="top" wrapText="1"/>
    </xf>
    <xf numFmtId="16" fontId="6" fillId="0" borderId="33" xfId="0" applyNumberFormat="1" applyFont="1" applyBorder="1" applyAlignment="1">
      <alignment horizontal="left" vertical="top" wrapText="1"/>
    </xf>
    <xf numFmtId="44" fontId="0" fillId="5" borderId="2" xfId="1" applyFont="1" applyFill="1" applyBorder="1" applyAlignment="1">
      <alignment horizontal="center" vertical="top" wrapText="1"/>
    </xf>
    <xf numFmtId="44" fontId="0" fillId="5" borderId="15" xfId="1" applyFont="1" applyFill="1" applyBorder="1" applyAlignment="1">
      <alignment horizontal="center" vertical="top" wrapText="1"/>
    </xf>
    <xf numFmtId="44" fontId="0" fillId="5" borderId="3" xfId="1" applyFont="1" applyFill="1" applyBorder="1" applyAlignment="1">
      <alignment horizontal="center" vertical="top" wrapText="1"/>
    </xf>
    <xf numFmtId="0" fontId="8" fillId="0" borderId="0" xfId="0" applyFont="1" applyAlignment="1">
      <alignment horizontal="left" vertical="top" wrapText="1"/>
    </xf>
    <xf numFmtId="16" fontId="6" fillId="0" borderId="0" xfId="0" applyNumberFormat="1" applyFont="1" applyAlignment="1">
      <alignment horizontal="left" vertical="top"/>
    </xf>
    <xf numFmtId="0" fontId="6" fillId="5" borderId="6" xfId="0" applyFont="1" applyFill="1" applyBorder="1" applyAlignment="1">
      <alignment horizontal="left" vertical="top" readingOrder="1"/>
    </xf>
    <xf numFmtId="0" fontId="6" fillId="5" borderId="8" xfId="0" applyFont="1" applyFill="1" applyBorder="1" applyAlignment="1">
      <alignment horizontal="left" vertical="top" readingOrder="1"/>
    </xf>
    <xf numFmtId="0" fontId="0" fillId="5" borderId="6" xfId="0" applyFill="1" applyBorder="1" applyAlignment="1">
      <alignment horizontal="left" vertical="top" readingOrder="1"/>
    </xf>
    <xf numFmtId="0" fontId="0" fillId="5" borderId="8" xfId="0" applyFill="1" applyBorder="1" applyAlignment="1">
      <alignment horizontal="left" vertical="top" readingOrder="1"/>
    </xf>
    <xf numFmtId="0" fontId="0" fillId="5" borderId="6" xfId="0" applyFill="1" applyBorder="1" applyAlignment="1">
      <alignment horizontal="center" vertical="top" readingOrder="1"/>
    </xf>
    <xf numFmtId="0" fontId="0" fillId="5" borderId="8" xfId="0" applyFill="1" applyBorder="1" applyAlignment="1">
      <alignment horizontal="center" vertical="top" readingOrder="1"/>
    </xf>
    <xf numFmtId="0" fontId="0" fillId="5" borderId="7" xfId="0" applyFill="1" applyBorder="1" applyAlignment="1">
      <alignment horizontal="left" vertical="top" readingOrder="1"/>
    </xf>
    <xf numFmtId="0" fontId="6" fillId="0" borderId="0" xfId="0" applyFont="1" applyAlignment="1">
      <alignment horizontal="center" vertical="top" wrapText="1"/>
    </xf>
    <xf numFmtId="0" fontId="15" fillId="16" borderId="2" xfId="0" applyFont="1" applyFill="1" applyBorder="1" applyAlignment="1">
      <alignment horizontal="left"/>
    </xf>
    <xf numFmtId="0" fontId="15" fillId="16" borderId="15" xfId="0" applyFont="1" applyFill="1" applyBorder="1" applyAlignment="1">
      <alignment horizontal="left"/>
    </xf>
    <xf numFmtId="0" fontId="15" fillId="16" borderId="3" xfId="0" applyFont="1" applyFill="1" applyBorder="1" applyAlignment="1">
      <alignment horizontal="left"/>
    </xf>
    <xf numFmtId="0" fontId="20" fillId="0" borderId="19" xfId="0" applyFont="1" applyBorder="1" applyAlignment="1">
      <alignment horizontal="center" wrapText="1"/>
    </xf>
    <xf numFmtId="0" fontId="20" fillId="0" borderId="22" xfId="0" applyFont="1" applyBorder="1" applyAlignment="1">
      <alignment horizontal="center" wrapText="1"/>
    </xf>
    <xf numFmtId="0" fontId="15" fillId="16" borderId="6" xfId="0" applyFont="1" applyFill="1" applyBorder="1" applyAlignment="1">
      <alignment horizontal="left"/>
    </xf>
    <xf numFmtId="0" fontId="15" fillId="16" borderId="8" xfId="0" applyFont="1" applyFill="1" applyBorder="1" applyAlignment="1">
      <alignment horizontal="left"/>
    </xf>
    <xf numFmtId="0" fontId="15" fillId="16" borderId="7" xfId="0" applyFont="1" applyFill="1" applyBorder="1" applyAlignment="1">
      <alignment horizontal="left"/>
    </xf>
    <xf numFmtId="0" fontId="26" fillId="0" borderId="29" xfId="0" applyFont="1" applyBorder="1" applyAlignment="1">
      <alignment horizontal="center" vertical="top" wrapText="1"/>
    </xf>
    <xf numFmtId="0" fontId="26" fillId="0" borderId="0" xfId="0" applyFont="1" applyAlignment="1">
      <alignment horizontal="center" vertical="top" wrapText="1"/>
    </xf>
    <xf numFmtId="0" fontId="6" fillId="14" borderId="0" xfId="0" applyFont="1" applyFill="1" applyAlignment="1">
      <alignment horizontal="center" vertical="top" wrapText="1"/>
    </xf>
    <xf numFmtId="0" fontId="15" fillId="16" borderId="35" xfId="0" applyFont="1" applyFill="1" applyBorder="1"/>
    <xf numFmtId="0" fontId="15" fillId="16" borderId="36" xfId="0" applyFont="1" applyFill="1" applyBorder="1"/>
    <xf numFmtId="0" fontId="15" fillId="16" borderId="39" xfId="0" applyFont="1" applyFill="1" applyBorder="1"/>
    <xf numFmtId="0" fontId="15" fillId="16" borderId="37" xfId="0" applyFont="1" applyFill="1" applyBorder="1"/>
    <xf numFmtId="0" fontId="6" fillId="0" borderId="1" xfId="0" applyFont="1" applyBorder="1" applyAlignment="1">
      <alignment horizontal="center"/>
    </xf>
    <xf numFmtId="0" fontId="27" fillId="4" borderId="1" xfId="0" applyFont="1" applyFill="1" applyBorder="1" applyAlignment="1">
      <alignment horizontal="center"/>
    </xf>
    <xf numFmtId="0" fontId="29" fillId="25" borderId="0" xfId="3" applyFont="1" applyFill="1" applyAlignment="1">
      <alignment horizontal="center" vertical="top" wrapText="1"/>
    </xf>
    <xf numFmtId="0" fontId="28" fillId="0" borderId="0" xfId="3" applyFont="1"/>
    <xf numFmtId="0" fontId="30" fillId="0" borderId="0" xfId="3"/>
    <xf numFmtId="0" fontId="15" fillId="16" borderId="38" xfId="0" applyFont="1" applyFill="1" applyBorder="1" applyAlignment="1">
      <alignment horizontal="center"/>
    </xf>
    <xf numFmtId="0" fontId="15" fillId="16" borderId="24" xfId="0" applyFont="1" applyFill="1" applyBorder="1" applyAlignment="1">
      <alignment horizontal="center"/>
    </xf>
  </cellXfs>
  <cellStyles count="4">
    <cellStyle name="Currency" xfId="1" builtinId="4"/>
    <cellStyle name="Normal" xfId="0" builtinId="0"/>
    <cellStyle name="Normal 2" xfId="2" xr:uid="{F9FDC8AF-F79D-4939-A604-EEEB1A041A7C}"/>
    <cellStyle name="Normal 3" xfId="3" xr:uid="{FC682B3C-E9E5-4620-B5F0-CD1DDAA6ABB9}"/>
  </cellStyles>
  <dxfs count="17">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strike val="0"/>
        <outline val="0"/>
        <shadow val="0"/>
        <u val="none"/>
        <vertAlign val="baseline"/>
        <sz val="10"/>
        <color rgb="FFFFFF00"/>
        <name val="Arial"/>
        <scheme val="none"/>
      </font>
      <fill>
        <patternFill patternType="solid">
          <fgColor indexed="64"/>
          <bgColor rgb="FFFF00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FFFF00"/>
        <name val="Arial"/>
        <scheme val="none"/>
      </font>
      <fill>
        <patternFill patternType="solid">
          <fgColor indexed="64"/>
          <bgColor rgb="FFFF000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outline="0">
        <right style="thin">
          <color indexed="64"/>
        </right>
      </border>
    </dxf>
    <dxf>
      <border outline="0">
        <top style="thin">
          <color rgb="FF000000"/>
        </top>
      </border>
    </dxf>
    <dxf>
      <border outline="0">
        <bottom style="thin">
          <color rgb="FF000000"/>
        </bottom>
      </border>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FF00"/>
        <name val="Arial"/>
        <family val="2"/>
        <scheme val="none"/>
      </font>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FF00"/>
        <name val="Arial"/>
        <family val="2"/>
        <scheme val="none"/>
      </font>
      <numFmt numFmtId="0" formatCode="General"/>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FF00"/>
        <name val="Arial"/>
        <family val="2"/>
        <scheme val="none"/>
      </font>
      <numFmt numFmtId="0" formatCode="General"/>
      <fill>
        <patternFill patternType="solid">
          <fgColor indexed="64"/>
          <bgColor rgb="FFFF000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92D050"/>
        </patternFill>
      </fill>
      <alignment horizontal="center" vertical="top"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1" defaultTableStyle="TableStyleMedium2" defaultPivotStyle="PivotStyleLight16">
    <tableStyle name="Duets-style" pivot="0" count="3" xr9:uid="{E58453CF-603C-49FE-97AC-0389D3B6623A}">
      <tableStyleElement type="headerRow" dxfId="16"/>
      <tableStyleElement type="firstRowStripe" dxfId="15"/>
      <tableStyleElement type="secondRowStripe" dxfId="14"/>
    </tableStyle>
  </tableStyles>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_rels/drawing2.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_rels/drawing3.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_rels/drawing4.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_rels/drawing5.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_rels/drawing6.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20Roster'!A1"/><Relationship Id="rId1" Type="http://schemas.openxmlformats.org/officeDocument/2006/relationships/hyperlink" Target="#'Team%20Registration'!A1"/><Relationship Id="rId6" Type="http://schemas.openxmlformats.org/officeDocument/2006/relationships/hyperlink" Target="#'Contact%20&amp;%20Payment%20Due'!A1"/><Relationship Id="rId5" Type="http://schemas.openxmlformats.org/officeDocument/2006/relationships/hyperlink" Target="#Duets!A1"/><Relationship Id="rId4" Type="http://schemas.openxmlformats.org/officeDocument/2006/relationships/hyperlink" Target="#'Solos%20&amp;%20Choreographed%20Solos'!A1"/></Relationships>
</file>

<file path=xl/drawings/_rels/drawing7.xml.rels><?xml version="1.0" encoding="UTF-8" standalone="yes"?>
<Relationships xmlns="http://schemas.openxmlformats.org/package/2006/relationships"><Relationship Id="rId3" Type="http://schemas.openxmlformats.org/officeDocument/2006/relationships/hyperlink" Target="#'T-SHIRTS'!A1"/><Relationship Id="rId2" Type="http://schemas.openxmlformats.org/officeDocument/2006/relationships/hyperlink" Target="#'Master Roster'!A1"/><Relationship Id="rId1" Type="http://schemas.openxmlformats.org/officeDocument/2006/relationships/hyperlink" Target="#'Team Registration'!A1"/><Relationship Id="rId6" Type="http://schemas.openxmlformats.org/officeDocument/2006/relationships/hyperlink" Target="#'Contact &amp; Payment Due'!A1"/><Relationship Id="rId5" Type="http://schemas.openxmlformats.org/officeDocument/2006/relationships/hyperlink" Target="#Duets!A1"/><Relationship Id="rId4" Type="http://schemas.openxmlformats.org/officeDocument/2006/relationships/hyperlink" Target="#'Solos &amp; Choreographed Solos'!A1"/></Relationships>
</file>

<file path=xl/drawings/drawing1.xml><?xml version="1.0" encoding="utf-8"?>
<xdr:wsDr xmlns:xdr="http://schemas.openxmlformats.org/drawingml/2006/spreadsheetDrawing" xmlns:a="http://schemas.openxmlformats.org/drawingml/2006/main">
  <xdr:twoCellAnchor>
    <xdr:from>
      <xdr:col>1</xdr:col>
      <xdr:colOff>385761</xdr:colOff>
      <xdr:row>10</xdr:row>
      <xdr:rowOff>134409</xdr:rowOff>
    </xdr:from>
    <xdr:to>
      <xdr:col>3</xdr:col>
      <xdr:colOff>443969</xdr:colOff>
      <xdr:row>11</xdr:row>
      <xdr:rowOff>373063</xdr:rowOff>
    </xdr:to>
    <xdr:sp macro="" textlink="">
      <xdr:nvSpPr>
        <xdr:cNvPr id="10" name="TextBox 9">
          <a:hlinkClick xmlns:r="http://schemas.openxmlformats.org/officeDocument/2006/relationships" r:id="rId1"/>
          <a:extLst>
            <a:ext uri="{FF2B5EF4-FFF2-40B4-BE49-F238E27FC236}">
              <a16:creationId xmlns:a16="http://schemas.microsoft.com/office/drawing/2014/main" id="{6B0DA2C3-AE25-48C3-9C1E-DCE6491C4489}"/>
            </a:ext>
          </a:extLst>
        </xdr:cNvPr>
        <xdr:cNvSpPr txBox="1"/>
      </xdr:nvSpPr>
      <xdr:spPr>
        <a:xfrm>
          <a:off x="7184230" y="1860815"/>
          <a:ext cx="1725083" cy="405342"/>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1</xdr:col>
      <xdr:colOff>385761</xdr:colOff>
      <xdr:row>8</xdr:row>
      <xdr:rowOff>11907</xdr:rowOff>
    </xdr:from>
    <xdr:to>
      <xdr:col>3</xdr:col>
      <xdr:colOff>401636</xdr:colOff>
      <xdr:row>9</xdr:row>
      <xdr:rowOff>93663</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4CC17124-B2F9-4400-9F2F-B94C24314B28}"/>
            </a:ext>
          </a:extLst>
        </xdr:cNvPr>
        <xdr:cNvSpPr txBox="1"/>
      </xdr:nvSpPr>
      <xdr:spPr>
        <a:xfrm>
          <a:off x="7184230" y="1345407"/>
          <a:ext cx="1682750" cy="3079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1</xdr:col>
      <xdr:colOff>385762</xdr:colOff>
      <xdr:row>17</xdr:row>
      <xdr:rowOff>17993</xdr:rowOff>
    </xdr:from>
    <xdr:to>
      <xdr:col>3</xdr:col>
      <xdr:colOff>496887</xdr:colOff>
      <xdr:row>19</xdr:row>
      <xdr:rowOff>50801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B075CDA5-F481-4550-ACE1-CA70B8BCC7C3}"/>
            </a:ext>
          </a:extLst>
        </xdr:cNvPr>
        <xdr:cNvSpPr txBox="1"/>
      </xdr:nvSpPr>
      <xdr:spPr>
        <a:xfrm>
          <a:off x="7184231" y="3554149"/>
          <a:ext cx="1778000" cy="366183"/>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1</xdr:col>
      <xdr:colOff>376237</xdr:colOff>
      <xdr:row>12</xdr:row>
      <xdr:rowOff>54240</xdr:rowOff>
    </xdr:from>
    <xdr:to>
      <xdr:col>3</xdr:col>
      <xdr:colOff>443970</xdr:colOff>
      <xdr:row>14</xdr:row>
      <xdr:rowOff>114565</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653740F9-70B0-45D5-B7BE-3F3521AACF01}"/>
            </a:ext>
          </a:extLst>
        </xdr:cNvPr>
        <xdr:cNvSpPr txBox="1"/>
      </xdr:nvSpPr>
      <xdr:spPr>
        <a:xfrm>
          <a:off x="7174706" y="2435490"/>
          <a:ext cx="1734608" cy="3937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1</xdr:col>
      <xdr:colOff>357187</xdr:colOff>
      <xdr:row>14</xdr:row>
      <xdr:rowOff>274374</xdr:rowOff>
    </xdr:from>
    <xdr:to>
      <xdr:col>3</xdr:col>
      <xdr:colOff>454554</xdr:colOff>
      <xdr:row>15</xdr:row>
      <xdr:rowOff>162984</xdr:rowOff>
    </xdr:to>
    <xdr:sp macro="" textlink="">
      <xdr:nvSpPr>
        <xdr:cNvPr id="20" name="TextBox 19">
          <a:hlinkClick xmlns:r="http://schemas.openxmlformats.org/officeDocument/2006/relationships" r:id="rId5"/>
          <a:extLst>
            <a:ext uri="{FF2B5EF4-FFF2-40B4-BE49-F238E27FC236}">
              <a16:creationId xmlns:a16="http://schemas.microsoft.com/office/drawing/2014/main" id="{03E293F8-B850-4F15-812B-9AD179A4B3E3}"/>
            </a:ext>
          </a:extLst>
        </xdr:cNvPr>
        <xdr:cNvSpPr txBox="1"/>
      </xdr:nvSpPr>
      <xdr:spPr>
        <a:xfrm>
          <a:off x="7155656" y="2988999"/>
          <a:ext cx="1764242" cy="376766"/>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1</xdr:col>
      <xdr:colOff>414336</xdr:colOff>
      <xdr:row>20</xdr:row>
      <xdr:rowOff>96838</xdr:rowOff>
    </xdr:from>
    <xdr:to>
      <xdr:col>3</xdr:col>
      <xdr:colOff>496886</xdr:colOff>
      <xdr:row>22</xdr:row>
      <xdr:rowOff>119063</xdr:rowOff>
    </xdr:to>
    <xdr:sp macro="" textlink="">
      <xdr:nvSpPr>
        <xdr:cNvPr id="21" name="TextBox 20">
          <a:hlinkClick xmlns:r="http://schemas.openxmlformats.org/officeDocument/2006/relationships" r:id="rId6"/>
          <a:extLst>
            <a:ext uri="{FF2B5EF4-FFF2-40B4-BE49-F238E27FC236}">
              <a16:creationId xmlns:a16="http://schemas.microsoft.com/office/drawing/2014/main" id="{54D3E302-F7B6-49FC-9AEE-8BEF7984AC06}"/>
            </a:ext>
          </a:extLst>
        </xdr:cNvPr>
        <xdr:cNvSpPr txBox="1"/>
      </xdr:nvSpPr>
      <xdr:spPr>
        <a:xfrm>
          <a:off x="7212805" y="4133057"/>
          <a:ext cx="1749425" cy="3556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19</xdr:row>
      <xdr:rowOff>158751</xdr:rowOff>
    </xdr:from>
    <xdr:to>
      <xdr:col>9</xdr:col>
      <xdr:colOff>412750</xdr:colOff>
      <xdr:row>29</xdr:row>
      <xdr:rowOff>142875</xdr:rowOff>
    </xdr:to>
    <xdr:sp macro="" textlink="">
      <xdr:nvSpPr>
        <xdr:cNvPr id="2" name="Text Box 3">
          <a:extLst>
            <a:ext uri="{FF2B5EF4-FFF2-40B4-BE49-F238E27FC236}">
              <a16:creationId xmlns:a16="http://schemas.microsoft.com/office/drawing/2014/main" id="{BFE668BF-1ED9-47E7-B2FA-9CAA51383862}"/>
            </a:ext>
          </a:extLst>
        </xdr:cNvPr>
        <xdr:cNvSpPr txBox="1">
          <a:spLocks noChangeArrowheads="1"/>
        </xdr:cNvSpPr>
      </xdr:nvSpPr>
      <xdr:spPr bwMode="auto">
        <a:xfrm>
          <a:off x="4131469" y="3325814"/>
          <a:ext cx="1781969" cy="14724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MAKE CHECKS PAYABLE TO </a:t>
          </a:r>
          <a:r>
            <a:rPr lang="en-US" sz="1000" b="1" i="0" u="sng" strike="noStrike" baseline="0">
              <a:solidFill>
                <a:srgbClr val="000000"/>
              </a:solidFill>
              <a:latin typeface="Arial"/>
              <a:cs typeface="Arial"/>
            </a:rPr>
            <a:t>CLOG</a:t>
          </a:r>
          <a:r>
            <a:rPr lang="en-US" sz="800" b="1" i="0" u="none" strike="noStrike" baseline="0">
              <a:solidFill>
                <a:srgbClr val="000000"/>
              </a:solidFill>
              <a:latin typeface="Arial"/>
              <a:cs typeface="Arial"/>
            </a:rPr>
            <a:t>  * PROMPT DEADLINE IS AUGUST 3, 2025</a:t>
          </a: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MAIL WITH CHECK TO: </a:t>
          </a:r>
        </a:p>
        <a:p>
          <a:pPr algn="l" rtl="0">
            <a:defRPr sz="1000"/>
          </a:pPr>
          <a:r>
            <a:rPr lang="en-US" sz="800" b="1" i="0" u="none" strike="noStrike" baseline="0">
              <a:solidFill>
                <a:srgbClr val="000000"/>
              </a:solidFill>
              <a:latin typeface="Arial"/>
              <a:cs typeface="Arial"/>
            </a:rPr>
            <a:t>ANNE LANIER 11253 CHRISTI OAKS DR, JACKSONVILLE, FL 32220</a:t>
          </a: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Questions:   Anne.Lanier@clog.org   904-705-8766             </a:t>
          </a:r>
        </a:p>
        <a:p>
          <a:pPr algn="l" rtl="0">
            <a:defRPr sz="1000"/>
          </a:pPr>
          <a:r>
            <a:rPr lang="en-US" sz="900" b="0" i="0" u="none" strike="noStrike" baseline="0">
              <a:solidFill>
                <a:srgbClr val="000000"/>
              </a:solidFill>
              <a:latin typeface="Arial"/>
              <a:cs typeface="Arial"/>
            </a:rPr>
            <a:t>                        </a:t>
          </a:r>
        </a:p>
      </xdr:txBody>
    </xdr:sp>
    <xdr:clientData/>
  </xdr:twoCellAnchor>
  <xdr:twoCellAnchor>
    <xdr:from>
      <xdr:col>12</xdr:col>
      <xdr:colOff>28574</xdr:colOff>
      <xdr:row>4</xdr:row>
      <xdr:rowOff>17991</xdr:rowOff>
    </xdr:from>
    <xdr:to>
      <xdr:col>14</xdr:col>
      <xdr:colOff>525990</xdr:colOff>
      <xdr:row>6</xdr:row>
      <xdr:rowOff>84667</xdr:rowOff>
    </xdr:to>
    <xdr:sp macro="" textlink="">
      <xdr:nvSpPr>
        <xdr:cNvPr id="9" name="TextBox 8">
          <a:hlinkClick xmlns:r="http://schemas.openxmlformats.org/officeDocument/2006/relationships" r:id="rId1"/>
          <a:extLst>
            <a:ext uri="{FF2B5EF4-FFF2-40B4-BE49-F238E27FC236}">
              <a16:creationId xmlns:a16="http://schemas.microsoft.com/office/drawing/2014/main" id="{AE7EBCBF-57FC-4406-8D36-544268C40CC8}"/>
            </a:ext>
          </a:extLst>
        </xdr:cNvPr>
        <xdr:cNvSpPr txBox="1"/>
      </xdr:nvSpPr>
      <xdr:spPr>
        <a:xfrm>
          <a:off x="6759574" y="674158"/>
          <a:ext cx="1725083" cy="405342"/>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12</xdr:col>
      <xdr:colOff>28574</xdr:colOff>
      <xdr:row>1</xdr:row>
      <xdr:rowOff>0</xdr:rowOff>
    </xdr:from>
    <xdr:to>
      <xdr:col>14</xdr:col>
      <xdr:colOff>483657</xdr:colOff>
      <xdr:row>2</xdr:row>
      <xdr:rowOff>149225</xdr:rowOff>
    </xdr:to>
    <xdr:sp macro="" textlink="">
      <xdr:nvSpPr>
        <xdr:cNvPr id="10" name="TextBox 9">
          <a:hlinkClick xmlns:r="http://schemas.openxmlformats.org/officeDocument/2006/relationships" r:id="rId2"/>
          <a:extLst>
            <a:ext uri="{FF2B5EF4-FFF2-40B4-BE49-F238E27FC236}">
              <a16:creationId xmlns:a16="http://schemas.microsoft.com/office/drawing/2014/main" id="{B9CC5F74-1308-4D2D-AD68-55CB1270064D}"/>
            </a:ext>
          </a:extLst>
        </xdr:cNvPr>
        <xdr:cNvSpPr txBox="1"/>
      </xdr:nvSpPr>
      <xdr:spPr>
        <a:xfrm>
          <a:off x="6759574" y="158750"/>
          <a:ext cx="1682750" cy="3079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12</xdr:col>
      <xdr:colOff>28575</xdr:colOff>
      <xdr:row>14</xdr:row>
      <xdr:rowOff>17992</xdr:rowOff>
    </xdr:from>
    <xdr:to>
      <xdr:col>14</xdr:col>
      <xdr:colOff>578908</xdr:colOff>
      <xdr:row>16</xdr:row>
      <xdr:rowOff>66675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6218D66A-DC97-4FE6-B01A-DD1433CBDBD5}"/>
            </a:ext>
          </a:extLst>
        </xdr:cNvPr>
        <xdr:cNvSpPr txBox="1"/>
      </xdr:nvSpPr>
      <xdr:spPr>
        <a:xfrm>
          <a:off x="6759575" y="2367492"/>
          <a:ext cx="1778000" cy="366183"/>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12</xdr:col>
      <xdr:colOff>19050</xdr:colOff>
      <xdr:row>7</xdr:row>
      <xdr:rowOff>84666</xdr:rowOff>
    </xdr:from>
    <xdr:to>
      <xdr:col>14</xdr:col>
      <xdr:colOff>525991</xdr:colOff>
      <xdr:row>9</xdr:row>
      <xdr:rowOff>139700</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ACECB96-C4B5-477E-A2E2-1D16AB0A4055}"/>
            </a:ext>
          </a:extLst>
        </xdr:cNvPr>
        <xdr:cNvSpPr txBox="1"/>
      </xdr:nvSpPr>
      <xdr:spPr>
        <a:xfrm>
          <a:off x="6750050" y="1248833"/>
          <a:ext cx="1734608" cy="3937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12</xdr:col>
      <xdr:colOff>0</xdr:colOff>
      <xdr:row>10</xdr:row>
      <xdr:rowOff>130175</xdr:rowOff>
    </xdr:from>
    <xdr:to>
      <xdr:col>14</xdr:col>
      <xdr:colOff>536575</xdr:colOff>
      <xdr:row>12</xdr:row>
      <xdr:rowOff>168275</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E9869CBF-6D72-45F2-9065-64DAE8C0977A}"/>
            </a:ext>
          </a:extLst>
        </xdr:cNvPr>
        <xdr:cNvSpPr txBox="1"/>
      </xdr:nvSpPr>
      <xdr:spPr>
        <a:xfrm>
          <a:off x="6731000" y="1802342"/>
          <a:ext cx="1764242" cy="376766"/>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12</xdr:col>
      <xdr:colOff>57149</xdr:colOff>
      <xdr:row>17</xdr:row>
      <xdr:rowOff>120650</xdr:rowOff>
    </xdr:from>
    <xdr:to>
      <xdr:col>14</xdr:col>
      <xdr:colOff>578907</xdr:colOff>
      <xdr:row>19</xdr:row>
      <xdr:rowOff>158750</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DD37638B-04C4-4624-9FB7-807C6A377C87}"/>
            </a:ext>
          </a:extLst>
        </xdr:cNvPr>
        <xdr:cNvSpPr txBox="1"/>
      </xdr:nvSpPr>
      <xdr:spPr>
        <a:xfrm>
          <a:off x="6788149" y="2946400"/>
          <a:ext cx="1749425" cy="3556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219074</xdr:colOff>
      <xdr:row>4</xdr:row>
      <xdr:rowOff>191558</xdr:rowOff>
    </xdr:from>
    <xdr:to>
      <xdr:col>10</xdr:col>
      <xdr:colOff>115357</xdr:colOff>
      <xdr:row>6</xdr:row>
      <xdr:rowOff>34925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CB758E84-D93C-4BE0-932F-DADD72570BB8}"/>
            </a:ext>
          </a:extLst>
        </xdr:cNvPr>
        <xdr:cNvSpPr txBox="1"/>
      </xdr:nvSpPr>
      <xdr:spPr>
        <a:xfrm>
          <a:off x="6962774" y="820208"/>
          <a:ext cx="1725083" cy="405342"/>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7</xdr:col>
      <xdr:colOff>219074</xdr:colOff>
      <xdr:row>1</xdr:row>
      <xdr:rowOff>142875</xdr:rowOff>
    </xdr:from>
    <xdr:to>
      <xdr:col>10</xdr:col>
      <xdr:colOff>73024</xdr:colOff>
      <xdr:row>3</xdr:row>
      <xdr:rowOff>98425</xdr:rowOff>
    </xdr:to>
    <xdr:sp macro="" textlink="">
      <xdr:nvSpPr>
        <xdr:cNvPr id="9" name="TextBox 8">
          <a:hlinkClick xmlns:r="http://schemas.openxmlformats.org/officeDocument/2006/relationships" r:id="rId2"/>
          <a:extLst>
            <a:ext uri="{FF2B5EF4-FFF2-40B4-BE49-F238E27FC236}">
              <a16:creationId xmlns:a16="http://schemas.microsoft.com/office/drawing/2014/main" id="{B402D07E-624F-4378-B300-1D04D1864E6D}"/>
            </a:ext>
          </a:extLst>
        </xdr:cNvPr>
        <xdr:cNvSpPr txBox="1"/>
      </xdr:nvSpPr>
      <xdr:spPr>
        <a:xfrm>
          <a:off x="6962774" y="304800"/>
          <a:ext cx="1682750" cy="3079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7</xdr:col>
      <xdr:colOff>219075</xdr:colOff>
      <xdr:row>14</xdr:row>
      <xdr:rowOff>27517</xdr:rowOff>
    </xdr:from>
    <xdr:to>
      <xdr:col>10</xdr:col>
      <xdr:colOff>168275</xdr:colOff>
      <xdr:row>16</xdr:row>
      <xdr:rowOff>85725</xdr:rowOff>
    </xdr:to>
    <xdr:sp macro="" textlink="">
      <xdr:nvSpPr>
        <xdr:cNvPr id="10" name="TextBox 9">
          <a:hlinkClick xmlns:r="http://schemas.openxmlformats.org/officeDocument/2006/relationships" r:id="rId3"/>
          <a:extLst>
            <a:ext uri="{FF2B5EF4-FFF2-40B4-BE49-F238E27FC236}">
              <a16:creationId xmlns:a16="http://schemas.microsoft.com/office/drawing/2014/main" id="{519D0944-0BDE-4900-B02D-7BFBAA38B5CC}"/>
            </a:ext>
          </a:extLst>
        </xdr:cNvPr>
        <xdr:cNvSpPr txBox="1"/>
      </xdr:nvSpPr>
      <xdr:spPr>
        <a:xfrm>
          <a:off x="6962775" y="2513542"/>
          <a:ext cx="1778000" cy="382058"/>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7</xdr:col>
      <xdr:colOff>209550</xdr:colOff>
      <xdr:row>7</xdr:row>
      <xdr:rowOff>42333</xdr:rowOff>
    </xdr:from>
    <xdr:to>
      <xdr:col>10</xdr:col>
      <xdr:colOff>115358</xdr:colOff>
      <xdr:row>9</xdr:row>
      <xdr:rowOff>112183</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20C64ACF-B042-49B0-9B2C-484751C6D673}"/>
            </a:ext>
          </a:extLst>
        </xdr:cNvPr>
        <xdr:cNvSpPr txBox="1"/>
      </xdr:nvSpPr>
      <xdr:spPr>
        <a:xfrm>
          <a:off x="6953250" y="1394883"/>
          <a:ext cx="1734608" cy="3937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7</xdr:col>
      <xdr:colOff>190500</xdr:colOff>
      <xdr:row>10</xdr:row>
      <xdr:rowOff>110067</xdr:rowOff>
    </xdr:from>
    <xdr:to>
      <xdr:col>10</xdr:col>
      <xdr:colOff>125942</xdr:colOff>
      <xdr:row>13</xdr:row>
      <xdr:rowOff>1058</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63E358F9-D429-4D61-BF77-A0BAD0F2562F}"/>
            </a:ext>
          </a:extLst>
        </xdr:cNvPr>
        <xdr:cNvSpPr txBox="1"/>
      </xdr:nvSpPr>
      <xdr:spPr>
        <a:xfrm>
          <a:off x="6934200" y="1948392"/>
          <a:ext cx="1764242" cy="376766"/>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7</xdr:col>
      <xdr:colOff>200024</xdr:colOff>
      <xdr:row>17</xdr:row>
      <xdr:rowOff>92075</xdr:rowOff>
    </xdr:from>
    <xdr:to>
      <xdr:col>10</xdr:col>
      <xdr:colOff>120649</xdr:colOff>
      <xdr:row>19</xdr:row>
      <xdr:rowOff>123825</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46768AFF-973F-4A0F-9BBD-DADED7A569F8}"/>
            </a:ext>
          </a:extLst>
        </xdr:cNvPr>
        <xdr:cNvSpPr txBox="1"/>
      </xdr:nvSpPr>
      <xdr:spPr>
        <a:xfrm>
          <a:off x="6943724" y="3063875"/>
          <a:ext cx="1749425" cy="3556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291352</xdr:colOff>
      <xdr:row>1</xdr:row>
      <xdr:rowOff>0</xdr:rowOff>
    </xdr:from>
    <xdr:to>
      <xdr:col>14</xdr:col>
      <xdr:colOff>280146</xdr:colOff>
      <xdr:row>2</xdr:row>
      <xdr:rowOff>11206</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6577852" y="2229971"/>
          <a:ext cx="3104029" cy="179294"/>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Arial"/>
              <a:cs typeface="Arial"/>
            </a:rPr>
            <a:t>Contemporary Teams - Enter Level Below</a:t>
          </a:r>
        </a:p>
      </xdr:txBody>
    </xdr:sp>
    <xdr:clientData/>
  </xdr:twoCellAnchor>
  <xdr:twoCellAnchor>
    <xdr:from>
      <xdr:col>14</xdr:col>
      <xdr:colOff>302558</xdr:colOff>
      <xdr:row>1</xdr:row>
      <xdr:rowOff>0</xdr:rowOff>
    </xdr:from>
    <xdr:to>
      <xdr:col>22</xdr:col>
      <xdr:colOff>9523</xdr:colOff>
      <xdr:row>2</xdr:row>
      <xdr:rowOff>11206</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9704293" y="2229971"/>
          <a:ext cx="2060201" cy="179294"/>
        </a:xfrm>
        <a:prstGeom prst="rect">
          <a:avLst/>
        </a:prstGeom>
        <a:solidFill>
          <a:schemeClr val="accent4">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Traditional Teams</a:t>
          </a:r>
        </a:p>
      </xdr:txBody>
    </xdr:sp>
    <xdr:clientData/>
  </xdr:twoCellAnchor>
  <xdr:twoCellAnchor>
    <xdr:from>
      <xdr:col>27</xdr:col>
      <xdr:colOff>28575</xdr:colOff>
      <xdr:row>0</xdr:row>
      <xdr:rowOff>576791</xdr:rowOff>
    </xdr:from>
    <xdr:to>
      <xdr:col>30</xdr:col>
      <xdr:colOff>231775</xdr:colOff>
      <xdr:row>0</xdr:row>
      <xdr:rowOff>967316</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3B559FBB-904D-45B1-84B6-D7FADAEB2720}"/>
            </a:ext>
          </a:extLst>
        </xdr:cNvPr>
        <xdr:cNvSpPr txBox="1"/>
      </xdr:nvSpPr>
      <xdr:spPr>
        <a:xfrm>
          <a:off x="12040658" y="576791"/>
          <a:ext cx="2552700" cy="390525"/>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27</xdr:col>
      <xdr:colOff>28575</xdr:colOff>
      <xdr:row>0</xdr:row>
      <xdr:rowOff>52916</xdr:rowOff>
    </xdr:from>
    <xdr:to>
      <xdr:col>30</xdr:col>
      <xdr:colOff>184150</xdr:colOff>
      <xdr:row>0</xdr:row>
      <xdr:rowOff>376766</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FE4E8829-1314-44EE-9278-FC3D5DF6A207}"/>
            </a:ext>
          </a:extLst>
        </xdr:cNvPr>
        <xdr:cNvSpPr txBox="1"/>
      </xdr:nvSpPr>
      <xdr:spPr>
        <a:xfrm>
          <a:off x="12040658" y="52916"/>
          <a:ext cx="2505075" cy="32385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27</xdr:col>
      <xdr:colOff>28575</xdr:colOff>
      <xdr:row>1</xdr:row>
      <xdr:rowOff>20108</xdr:rowOff>
    </xdr:from>
    <xdr:to>
      <xdr:col>30</xdr:col>
      <xdr:colOff>231775</xdr:colOff>
      <xdr:row>3</xdr:row>
      <xdr:rowOff>73024</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86C22E9F-88CD-46DB-B120-DC782A740DE1}"/>
            </a:ext>
          </a:extLst>
        </xdr:cNvPr>
        <xdr:cNvSpPr txBox="1"/>
      </xdr:nvSpPr>
      <xdr:spPr>
        <a:xfrm>
          <a:off x="12040658" y="2253191"/>
          <a:ext cx="2552700" cy="38100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27</xdr:col>
      <xdr:colOff>19050</xdr:colOff>
      <xdr:row>0</xdr:row>
      <xdr:rowOff>1129241</xdr:rowOff>
    </xdr:from>
    <xdr:to>
      <xdr:col>30</xdr:col>
      <xdr:colOff>203200</xdr:colOff>
      <xdr:row>0</xdr:row>
      <xdr:rowOff>1519766</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5756E55E-2A62-4838-B982-0296A94136DD}"/>
            </a:ext>
          </a:extLst>
        </xdr:cNvPr>
        <xdr:cNvSpPr txBox="1"/>
      </xdr:nvSpPr>
      <xdr:spPr>
        <a:xfrm>
          <a:off x="12031133" y="1129241"/>
          <a:ext cx="2533650" cy="390525"/>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27</xdr:col>
      <xdr:colOff>0</xdr:colOff>
      <xdr:row>0</xdr:row>
      <xdr:rowOff>1681691</xdr:rowOff>
    </xdr:from>
    <xdr:to>
      <xdr:col>30</xdr:col>
      <xdr:colOff>241300</xdr:colOff>
      <xdr:row>0</xdr:row>
      <xdr:rowOff>2062691</xdr:rowOff>
    </xdr:to>
    <xdr:sp macro="" textlink="">
      <xdr:nvSpPr>
        <xdr:cNvPr id="24" name="TextBox 23">
          <a:hlinkClick xmlns:r="http://schemas.openxmlformats.org/officeDocument/2006/relationships" r:id="rId5"/>
          <a:extLst>
            <a:ext uri="{FF2B5EF4-FFF2-40B4-BE49-F238E27FC236}">
              <a16:creationId xmlns:a16="http://schemas.microsoft.com/office/drawing/2014/main" id="{EDA45606-EAB6-4B9F-A4D3-64EA58DFD938}"/>
            </a:ext>
          </a:extLst>
        </xdr:cNvPr>
        <xdr:cNvSpPr txBox="1"/>
      </xdr:nvSpPr>
      <xdr:spPr>
        <a:xfrm>
          <a:off x="12012083" y="1681691"/>
          <a:ext cx="2590800" cy="381000"/>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27</xdr:col>
      <xdr:colOff>57150</xdr:colOff>
      <xdr:row>4</xdr:row>
      <xdr:rowOff>152399</xdr:rowOff>
    </xdr:from>
    <xdr:to>
      <xdr:col>30</xdr:col>
      <xdr:colOff>203200</xdr:colOff>
      <xdr:row>7</xdr:row>
      <xdr:rowOff>14816</xdr:rowOff>
    </xdr:to>
    <xdr:sp macro="" textlink="">
      <xdr:nvSpPr>
        <xdr:cNvPr id="25" name="TextBox 24">
          <a:hlinkClick xmlns:r="http://schemas.openxmlformats.org/officeDocument/2006/relationships" r:id="rId6"/>
          <a:extLst>
            <a:ext uri="{FF2B5EF4-FFF2-40B4-BE49-F238E27FC236}">
              <a16:creationId xmlns:a16="http://schemas.microsoft.com/office/drawing/2014/main" id="{1F068FD7-C8F0-4B2B-8F0B-19595E3B1349}"/>
            </a:ext>
          </a:extLst>
        </xdr:cNvPr>
        <xdr:cNvSpPr txBox="1"/>
      </xdr:nvSpPr>
      <xdr:spPr>
        <a:xfrm>
          <a:off x="12069233" y="2872316"/>
          <a:ext cx="2495550" cy="3810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twoCellAnchor>
    <xdr:from>
      <xdr:col>23</xdr:col>
      <xdr:colOff>116962</xdr:colOff>
      <xdr:row>0</xdr:row>
      <xdr:rowOff>355087</xdr:rowOff>
    </xdr:from>
    <xdr:to>
      <xdr:col>25</xdr:col>
      <xdr:colOff>5604</xdr:colOff>
      <xdr:row>0</xdr:row>
      <xdr:rowOff>1490383</xdr:rowOff>
    </xdr:to>
    <xdr:sp macro="" textlink="">
      <xdr:nvSpPr>
        <xdr:cNvPr id="3" name="Speech Bubble: Rectangle 2">
          <a:extLst>
            <a:ext uri="{FF2B5EF4-FFF2-40B4-BE49-F238E27FC236}">
              <a16:creationId xmlns:a16="http://schemas.microsoft.com/office/drawing/2014/main" id="{4D8C95A3-DBD1-4D56-8E88-3475ECE41847}"/>
            </a:ext>
          </a:extLst>
        </xdr:cNvPr>
        <xdr:cNvSpPr/>
      </xdr:nvSpPr>
      <xdr:spPr>
        <a:xfrm>
          <a:off x="12364991" y="355087"/>
          <a:ext cx="2264289" cy="1135296"/>
        </a:xfrm>
        <a:prstGeom prst="wedgeRectCallout">
          <a:avLst>
            <a:gd name="adj1" fmla="val -175023"/>
            <a:gd name="adj2" fmla="val 124164"/>
          </a:avLst>
        </a:prstGeom>
        <a:solidFill>
          <a:srgbClr val="92D050">
            <a:alpha val="3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Be Sure and enter</a:t>
          </a:r>
          <a:r>
            <a:rPr lang="en-US" sz="1200" b="1" baseline="0">
              <a:solidFill>
                <a:sysClr val="windowText" lastClr="000000"/>
              </a:solidFill>
            </a:rPr>
            <a:t> for Each Dance Category Entered</a:t>
          </a:r>
          <a:r>
            <a:rPr lang="en-US" sz="1200" b="1">
              <a:solidFill>
                <a:sysClr val="windowText" lastClr="000000"/>
              </a:solidFill>
            </a:rPr>
            <a:t> </a:t>
          </a:r>
          <a:br>
            <a:rPr lang="en-US" sz="1200" b="1">
              <a:solidFill>
                <a:sysClr val="windowText" lastClr="000000"/>
              </a:solidFill>
            </a:rPr>
          </a:br>
          <a:r>
            <a:rPr lang="en-US" sz="1200" b="1">
              <a:solidFill>
                <a:sysClr val="windowText" lastClr="000000"/>
              </a:solidFill>
            </a:rPr>
            <a:t>N=Novice</a:t>
          </a:r>
          <a:br>
            <a:rPr lang="en-US" sz="1200" b="1">
              <a:solidFill>
                <a:sysClr val="windowText" lastClr="000000"/>
              </a:solidFill>
            </a:rPr>
          </a:br>
          <a:r>
            <a:rPr lang="en-US" sz="1200" b="1">
              <a:solidFill>
                <a:sysClr val="windowText" lastClr="000000"/>
              </a:solidFill>
            </a:rPr>
            <a:t>A=Amateur</a:t>
          </a:r>
          <a:br>
            <a:rPr lang="en-US" sz="1200" b="1">
              <a:solidFill>
                <a:sysClr val="windowText" lastClr="000000"/>
              </a:solidFill>
            </a:rPr>
          </a:br>
          <a:r>
            <a:rPr lang="en-US" sz="1200" b="1">
              <a:solidFill>
                <a:sysClr val="windowText" lastClr="000000"/>
              </a:solidFill>
            </a:rPr>
            <a:t>M=Masters</a:t>
          </a:r>
          <a:br>
            <a:rPr lang="en-US" sz="1200"/>
          </a:br>
          <a:endParaRPr lang="en-US" sz="1200"/>
        </a:p>
      </xdr:txBody>
    </xdr:sp>
    <xdr:clientData/>
  </xdr:twoCellAnchor>
  <xdr:twoCellAnchor>
    <xdr:from>
      <xdr:col>4</xdr:col>
      <xdr:colOff>11206</xdr:colOff>
      <xdr:row>35</xdr:row>
      <xdr:rowOff>123265</xdr:rowOff>
    </xdr:from>
    <xdr:to>
      <xdr:col>22</xdr:col>
      <xdr:colOff>33616</xdr:colOff>
      <xdr:row>38</xdr:row>
      <xdr:rowOff>11206</xdr:rowOff>
    </xdr:to>
    <xdr:sp macro="" textlink="">
      <xdr:nvSpPr>
        <xdr:cNvPr id="11" name="TextBox 10">
          <a:extLst>
            <a:ext uri="{FF2B5EF4-FFF2-40B4-BE49-F238E27FC236}">
              <a16:creationId xmlns:a16="http://schemas.microsoft.com/office/drawing/2014/main" id="{C7FD93E6-121B-4869-A170-B2A4455B2D85}"/>
            </a:ext>
          </a:extLst>
        </xdr:cNvPr>
        <xdr:cNvSpPr txBox="1"/>
      </xdr:nvSpPr>
      <xdr:spPr>
        <a:xfrm>
          <a:off x="2678206" y="7844118"/>
          <a:ext cx="5199528" cy="35858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From</a:t>
          </a:r>
          <a:r>
            <a:rPr lang="en-US" sz="1200" b="1" baseline="0">
              <a:solidFill>
                <a:schemeClr val="bg1"/>
              </a:solidFill>
            </a:rPr>
            <a:t> the list of dancers, enter a 1 in the categories danced. </a:t>
          </a:r>
        </a:p>
      </xdr:txBody>
    </xdr:sp>
    <xdr:clientData/>
  </xdr:twoCellAnchor>
  <xdr:twoCellAnchor>
    <xdr:from>
      <xdr:col>12</xdr:col>
      <xdr:colOff>92313</xdr:colOff>
      <xdr:row>30</xdr:row>
      <xdr:rowOff>199464</xdr:rowOff>
    </xdr:from>
    <xdr:to>
      <xdr:col>14</xdr:col>
      <xdr:colOff>177058</xdr:colOff>
      <xdr:row>35</xdr:row>
      <xdr:rowOff>43005</xdr:rowOff>
    </xdr:to>
    <xdr:sp macro="" textlink="">
      <xdr:nvSpPr>
        <xdr:cNvPr id="12" name="Arrow: Up 11">
          <a:extLst>
            <a:ext uri="{FF2B5EF4-FFF2-40B4-BE49-F238E27FC236}">
              <a16:creationId xmlns:a16="http://schemas.microsoft.com/office/drawing/2014/main" id="{33560467-BD5B-4052-8582-984335C1EE55}"/>
            </a:ext>
          </a:extLst>
        </xdr:cNvPr>
        <xdr:cNvSpPr/>
      </xdr:nvSpPr>
      <xdr:spPr>
        <a:xfrm rot="10800000" flipV="1">
          <a:off x="8888931" y="7091082"/>
          <a:ext cx="689862" cy="672776"/>
        </a:xfrm>
        <a:prstGeom prst="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219074</xdr:colOff>
      <xdr:row>9</xdr:row>
      <xdr:rowOff>98690</xdr:rowOff>
    </xdr:from>
    <xdr:to>
      <xdr:col>17</xdr:col>
      <xdr:colOff>432064</xdr:colOff>
      <xdr:row>12</xdr:row>
      <xdr:rowOff>3970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8E4DA07-8246-4524-B7CC-CAB405260DF0}"/>
            </a:ext>
          </a:extLst>
        </xdr:cNvPr>
        <xdr:cNvSpPr txBox="1"/>
      </xdr:nvSpPr>
      <xdr:spPr>
        <a:xfrm>
          <a:off x="13006387" y="3122878"/>
          <a:ext cx="1725083" cy="405342"/>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14</xdr:col>
      <xdr:colOff>219074</xdr:colOff>
      <xdr:row>6</xdr:row>
      <xdr:rowOff>95251</xdr:rowOff>
    </xdr:from>
    <xdr:to>
      <xdr:col>17</xdr:col>
      <xdr:colOff>389731</xdr:colOff>
      <xdr:row>8</xdr:row>
      <xdr:rowOff>57945</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0AC577C6-C42D-453E-8AE6-27B0E7F9AF6D}"/>
            </a:ext>
          </a:extLst>
        </xdr:cNvPr>
        <xdr:cNvSpPr txBox="1"/>
      </xdr:nvSpPr>
      <xdr:spPr>
        <a:xfrm>
          <a:off x="13006387" y="2607470"/>
          <a:ext cx="1682750" cy="3079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14</xdr:col>
      <xdr:colOff>219075</xdr:colOff>
      <xdr:row>19</xdr:row>
      <xdr:rowOff>125149</xdr:rowOff>
    </xdr:from>
    <xdr:to>
      <xdr:col>17</xdr:col>
      <xdr:colOff>484982</xdr:colOff>
      <xdr:row>21</xdr:row>
      <xdr:rowOff>157957</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E5F66A84-AD6A-4899-962B-5C6B841CE82E}"/>
            </a:ext>
          </a:extLst>
        </xdr:cNvPr>
        <xdr:cNvSpPr txBox="1"/>
      </xdr:nvSpPr>
      <xdr:spPr>
        <a:xfrm>
          <a:off x="13006388" y="4816212"/>
          <a:ext cx="1778000" cy="366183"/>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14</xdr:col>
      <xdr:colOff>209550</xdr:colOff>
      <xdr:row>13</xdr:row>
      <xdr:rowOff>6615</xdr:rowOff>
    </xdr:from>
    <xdr:to>
      <xdr:col>17</xdr:col>
      <xdr:colOff>432065</xdr:colOff>
      <xdr:row>15</xdr:row>
      <xdr:rowOff>66940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59E6FECD-2364-4E73-8D5D-3AE41BFDB40B}"/>
            </a:ext>
          </a:extLst>
        </xdr:cNvPr>
        <xdr:cNvSpPr txBox="1"/>
      </xdr:nvSpPr>
      <xdr:spPr>
        <a:xfrm>
          <a:off x="12996863" y="3697553"/>
          <a:ext cx="1734608" cy="3937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14</xdr:col>
      <xdr:colOff>190500</xdr:colOff>
      <xdr:row>16</xdr:row>
      <xdr:rowOff>60062</xdr:rowOff>
    </xdr:from>
    <xdr:to>
      <xdr:col>17</xdr:col>
      <xdr:colOff>442649</xdr:colOff>
      <xdr:row>18</xdr:row>
      <xdr:rowOff>103453</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E54A2530-C281-4679-BB07-508BAE20DF5F}"/>
            </a:ext>
          </a:extLst>
        </xdr:cNvPr>
        <xdr:cNvSpPr txBox="1"/>
      </xdr:nvSpPr>
      <xdr:spPr>
        <a:xfrm>
          <a:off x="12977813" y="4251062"/>
          <a:ext cx="1764242" cy="376766"/>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14</xdr:col>
      <xdr:colOff>247649</xdr:colOff>
      <xdr:row>23</xdr:row>
      <xdr:rowOff>37307</xdr:rowOff>
    </xdr:from>
    <xdr:to>
      <xdr:col>17</xdr:col>
      <xdr:colOff>484981</xdr:colOff>
      <xdr:row>25</xdr:row>
      <xdr:rowOff>59532</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18A6B582-8CAD-47CC-B011-93F476ED06ED}"/>
            </a:ext>
          </a:extLst>
        </xdr:cNvPr>
        <xdr:cNvSpPr txBox="1"/>
      </xdr:nvSpPr>
      <xdr:spPr>
        <a:xfrm>
          <a:off x="13034962" y="5395120"/>
          <a:ext cx="1749425" cy="3556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twoCellAnchor>
    <xdr:from>
      <xdr:col>0</xdr:col>
      <xdr:colOff>0</xdr:colOff>
      <xdr:row>28</xdr:row>
      <xdr:rowOff>142875</xdr:rowOff>
    </xdr:from>
    <xdr:to>
      <xdr:col>0</xdr:col>
      <xdr:colOff>571502</xdr:colOff>
      <xdr:row>32</xdr:row>
      <xdr:rowOff>165987</xdr:rowOff>
    </xdr:to>
    <xdr:sp macro="" textlink="">
      <xdr:nvSpPr>
        <xdr:cNvPr id="7" name="Arrow: Bent 6">
          <a:extLst>
            <a:ext uri="{FF2B5EF4-FFF2-40B4-BE49-F238E27FC236}">
              <a16:creationId xmlns:a16="http://schemas.microsoft.com/office/drawing/2014/main" id="{EBE25BE2-4963-440C-A294-0CFA517AAC96}"/>
            </a:ext>
          </a:extLst>
        </xdr:cNvPr>
        <xdr:cNvSpPr/>
      </xdr:nvSpPr>
      <xdr:spPr>
        <a:xfrm rot="16200000" flipV="1">
          <a:off x="4947398" y="6375445"/>
          <a:ext cx="689862" cy="678659"/>
        </a:xfrm>
        <a:prstGeom prst="ben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359833</xdr:colOff>
      <xdr:row>34</xdr:row>
      <xdr:rowOff>142875</xdr:rowOff>
    </xdr:from>
    <xdr:to>
      <xdr:col>14</xdr:col>
      <xdr:colOff>23812</xdr:colOff>
      <xdr:row>36</xdr:row>
      <xdr:rowOff>116261</xdr:rowOff>
    </xdr:to>
    <xdr:sp macro="" textlink="">
      <xdr:nvSpPr>
        <xdr:cNvPr id="8" name="TextBox 7">
          <a:extLst>
            <a:ext uri="{FF2B5EF4-FFF2-40B4-BE49-F238E27FC236}">
              <a16:creationId xmlns:a16="http://schemas.microsoft.com/office/drawing/2014/main" id="{08DF39DF-DB3A-4FD3-98E5-6673D737FEA6}"/>
            </a:ext>
          </a:extLst>
        </xdr:cNvPr>
        <xdr:cNvSpPr txBox="1"/>
      </xdr:nvSpPr>
      <xdr:spPr>
        <a:xfrm>
          <a:off x="2868083" y="7371292"/>
          <a:ext cx="5008562" cy="29088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bg1"/>
              </a:solidFill>
            </a:rPr>
            <a:t>Enter</a:t>
          </a:r>
          <a:r>
            <a:rPr lang="en-US" sz="1200" b="1" baseline="0">
              <a:solidFill>
                <a:schemeClr val="bg1"/>
              </a:solidFill>
            </a:rPr>
            <a:t> 1 for each Solo dance </a:t>
          </a:r>
          <a:r>
            <a:rPr lang="en-US" sz="1400" b="1" baseline="0">
              <a:solidFill>
                <a:schemeClr val="bg1"/>
              </a:solidFill>
            </a:rPr>
            <a:t>performed</a:t>
          </a:r>
          <a:endParaRPr lang="en-US" sz="1200" b="1" baseline="0">
            <a:solidFill>
              <a:schemeClr val="bg1"/>
            </a:solidFill>
          </a:endParaRPr>
        </a:p>
      </xdr:txBody>
    </xdr:sp>
    <xdr:clientData/>
  </xdr:twoCellAnchor>
  <xdr:twoCellAnchor>
    <xdr:from>
      <xdr:col>8</xdr:col>
      <xdr:colOff>203669</xdr:colOff>
      <xdr:row>30</xdr:row>
      <xdr:rowOff>34177</xdr:rowOff>
    </xdr:from>
    <xdr:to>
      <xdr:col>9</xdr:col>
      <xdr:colOff>393469</xdr:colOff>
      <xdr:row>34</xdr:row>
      <xdr:rowOff>40204</xdr:rowOff>
    </xdr:to>
    <xdr:sp macro="" textlink="">
      <xdr:nvSpPr>
        <xdr:cNvPr id="9" name="Arrow: Up 8">
          <a:extLst>
            <a:ext uri="{FF2B5EF4-FFF2-40B4-BE49-F238E27FC236}">
              <a16:creationId xmlns:a16="http://schemas.microsoft.com/office/drawing/2014/main" id="{DB9E432C-A125-49F2-9D05-FABB7D047B6B}"/>
            </a:ext>
          </a:extLst>
        </xdr:cNvPr>
        <xdr:cNvSpPr/>
      </xdr:nvSpPr>
      <xdr:spPr>
        <a:xfrm rot="10800000" flipV="1">
          <a:off x="9990607" y="6594521"/>
          <a:ext cx="689862" cy="672777"/>
        </a:xfrm>
        <a:prstGeom prst="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3667125" cy="685800"/>
    <xdr:sp macro="" textlink="">
      <xdr:nvSpPr>
        <xdr:cNvPr id="2" name="Shape 55">
          <a:extLst>
            <a:ext uri="{FF2B5EF4-FFF2-40B4-BE49-F238E27FC236}">
              <a16:creationId xmlns:a16="http://schemas.microsoft.com/office/drawing/2014/main" id="{F1F3DF40-0AB3-44AF-87B8-63619EC37EE7}"/>
            </a:ext>
          </a:extLst>
        </xdr:cNvPr>
        <xdr:cNvSpPr txBox="1"/>
      </xdr:nvSpPr>
      <xdr:spPr>
        <a:xfrm>
          <a:off x="0" y="0"/>
          <a:ext cx="3667125" cy="6858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MASTER Roster - This information is automatically entered from Master Roster Tab.</a:t>
          </a:r>
          <a:endParaRPr sz="1800"/>
        </a:p>
      </xdr:txBody>
    </xdr:sp>
    <xdr:clientData fLocksWithSheet="0"/>
  </xdr:oneCellAnchor>
  <xdr:oneCellAnchor>
    <xdr:from>
      <xdr:col>34</xdr:col>
      <xdr:colOff>247650</xdr:colOff>
      <xdr:row>0</xdr:row>
      <xdr:rowOff>533400</xdr:rowOff>
    </xdr:from>
    <xdr:ext cx="2552700" cy="390525"/>
    <xdr:sp macro="" textlink="">
      <xdr:nvSpPr>
        <xdr:cNvPr id="3" name="Shape 56">
          <a:hlinkClick xmlns:r="http://schemas.openxmlformats.org/officeDocument/2006/relationships" r:id="rId1"/>
          <a:extLst>
            <a:ext uri="{FF2B5EF4-FFF2-40B4-BE49-F238E27FC236}">
              <a16:creationId xmlns:a16="http://schemas.microsoft.com/office/drawing/2014/main" id="{DB5E3B12-38F3-4D8E-AE0F-2786C77C4E57}"/>
            </a:ext>
          </a:extLst>
        </xdr:cNvPr>
        <xdr:cNvSpPr txBox="1"/>
      </xdr:nvSpPr>
      <xdr:spPr>
        <a:xfrm>
          <a:off x="16925925" y="533400"/>
          <a:ext cx="2552700" cy="390525"/>
        </a:xfrm>
        <a:prstGeom prst="rect">
          <a:avLst/>
        </a:prstGeom>
        <a:solidFill>
          <a:srgbClr val="7030A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Team Registration</a:t>
          </a:r>
          <a:endParaRPr sz="1200" b="1">
            <a:solidFill>
              <a:schemeClr val="lt1"/>
            </a:solidFill>
          </a:endParaRPr>
        </a:p>
      </xdr:txBody>
    </xdr:sp>
    <xdr:clientData fLocksWithSheet="0"/>
  </xdr:oneCellAnchor>
  <xdr:oneCellAnchor>
    <xdr:from>
      <xdr:col>34</xdr:col>
      <xdr:colOff>247650</xdr:colOff>
      <xdr:row>0</xdr:row>
      <xdr:rowOff>9525</xdr:rowOff>
    </xdr:from>
    <xdr:ext cx="2505075" cy="323850"/>
    <xdr:sp macro="" textlink="">
      <xdr:nvSpPr>
        <xdr:cNvPr id="4" name="Shape 57">
          <a:hlinkClick xmlns:r="http://schemas.openxmlformats.org/officeDocument/2006/relationships" r:id="rId2"/>
          <a:extLst>
            <a:ext uri="{FF2B5EF4-FFF2-40B4-BE49-F238E27FC236}">
              <a16:creationId xmlns:a16="http://schemas.microsoft.com/office/drawing/2014/main" id="{07DC9526-AB53-4D48-BB6C-ABDE0CE7D32B}"/>
            </a:ext>
          </a:extLst>
        </xdr:cNvPr>
        <xdr:cNvSpPr txBox="1"/>
      </xdr:nvSpPr>
      <xdr:spPr>
        <a:xfrm>
          <a:off x="16925925" y="9525"/>
          <a:ext cx="2505075" cy="323850"/>
        </a:xfrm>
        <a:prstGeom prst="rect">
          <a:avLst/>
        </a:prstGeom>
        <a:gradFill>
          <a:gsLst>
            <a:gs pos="0">
              <a:srgbClr val="FFC647"/>
            </a:gs>
            <a:gs pos="50000">
              <a:srgbClr val="FFC600"/>
            </a:gs>
            <a:gs pos="100000">
              <a:srgbClr val="E3B400"/>
            </a:gs>
          </a:gsLst>
          <a:lin ang="54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Master Roster</a:t>
          </a:r>
          <a:endParaRPr sz="1400"/>
        </a:p>
      </xdr:txBody>
    </xdr:sp>
    <xdr:clientData fLocksWithSheet="0"/>
  </xdr:oneCellAnchor>
  <xdr:oneCellAnchor>
    <xdr:from>
      <xdr:col>34</xdr:col>
      <xdr:colOff>247650</xdr:colOff>
      <xdr:row>4</xdr:row>
      <xdr:rowOff>28575</xdr:rowOff>
    </xdr:from>
    <xdr:ext cx="2552700" cy="381000"/>
    <xdr:sp macro="" textlink="">
      <xdr:nvSpPr>
        <xdr:cNvPr id="5" name="Shape 58">
          <a:hlinkClick xmlns:r="http://schemas.openxmlformats.org/officeDocument/2006/relationships" r:id="rId3"/>
          <a:extLst>
            <a:ext uri="{FF2B5EF4-FFF2-40B4-BE49-F238E27FC236}">
              <a16:creationId xmlns:a16="http://schemas.microsoft.com/office/drawing/2014/main" id="{270417FC-3113-47EC-873C-E094489848F6}"/>
            </a:ext>
          </a:extLst>
        </xdr:cNvPr>
        <xdr:cNvSpPr txBox="1"/>
      </xdr:nvSpPr>
      <xdr:spPr>
        <a:xfrm>
          <a:off x="16925925" y="2886075"/>
          <a:ext cx="2552700" cy="381000"/>
        </a:xfrm>
        <a:prstGeom prst="rect">
          <a:avLst/>
        </a:prstGeom>
        <a:gradFill>
          <a:gsLst>
            <a:gs pos="0">
              <a:srgbClr val="5F82CA"/>
            </a:gs>
            <a:gs pos="50000">
              <a:srgbClr val="3C70CA"/>
            </a:gs>
            <a:gs pos="100000">
              <a:srgbClr val="2E60B9"/>
            </a:gs>
          </a:gsLst>
          <a:lin ang="54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T-Shirts</a:t>
          </a:r>
          <a:endParaRPr sz="1400"/>
        </a:p>
      </xdr:txBody>
    </xdr:sp>
    <xdr:clientData fLocksWithSheet="0"/>
  </xdr:oneCellAnchor>
  <xdr:oneCellAnchor>
    <xdr:from>
      <xdr:col>34</xdr:col>
      <xdr:colOff>238125</xdr:colOff>
      <xdr:row>0</xdr:row>
      <xdr:rowOff>1085850</xdr:rowOff>
    </xdr:from>
    <xdr:ext cx="2533650" cy="390525"/>
    <xdr:sp macro="" textlink="">
      <xdr:nvSpPr>
        <xdr:cNvPr id="6" name="Shape 59">
          <a:hlinkClick xmlns:r="http://schemas.openxmlformats.org/officeDocument/2006/relationships" r:id="rId4"/>
          <a:extLst>
            <a:ext uri="{FF2B5EF4-FFF2-40B4-BE49-F238E27FC236}">
              <a16:creationId xmlns:a16="http://schemas.microsoft.com/office/drawing/2014/main" id="{2A4F4D40-12F7-43A3-92E4-190278F35BCB}"/>
            </a:ext>
          </a:extLst>
        </xdr:cNvPr>
        <xdr:cNvSpPr txBox="1"/>
      </xdr:nvSpPr>
      <xdr:spPr>
        <a:xfrm>
          <a:off x="16916400" y="1085850"/>
          <a:ext cx="2533650" cy="390525"/>
        </a:xfrm>
        <a:prstGeom prst="rect">
          <a:avLst/>
        </a:prstGeom>
        <a:gradFill>
          <a:gsLst>
            <a:gs pos="0">
              <a:srgbClr val="F08B54"/>
            </a:gs>
            <a:gs pos="50000">
              <a:srgbClr val="F67A26"/>
            </a:gs>
            <a:gs pos="100000">
              <a:srgbClr val="E36A18"/>
            </a:gs>
          </a:gsLst>
          <a:lin ang="54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Solos &amp; Choregraphed Solos</a:t>
          </a:r>
          <a:endParaRPr sz="1200" b="1"/>
        </a:p>
      </xdr:txBody>
    </xdr:sp>
    <xdr:clientData fLocksWithSheet="0"/>
  </xdr:oneCellAnchor>
  <xdr:oneCellAnchor>
    <xdr:from>
      <xdr:col>34</xdr:col>
      <xdr:colOff>219075</xdr:colOff>
      <xdr:row>0</xdr:row>
      <xdr:rowOff>1638300</xdr:rowOff>
    </xdr:from>
    <xdr:ext cx="2590800" cy="1076325"/>
    <xdr:sp macro="" textlink="">
      <xdr:nvSpPr>
        <xdr:cNvPr id="7" name="Shape 60">
          <a:hlinkClick xmlns:r="http://schemas.openxmlformats.org/officeDocument/2006/relationships" r:id="rId5"/>
          <a:extLst>
            <a:ext uri="{FF2B5EF4-FFF2-40B4-BE49-F238E27FC236}">
              <a16:creationId xmlns:a16="http://schemas.microsoft.com/office/drawing/2014/main" id="{BE38BDAA-465C-40D4-B456-1B3B50841686}"/>
            </a:ext>
          </a:extLst>
        </xdr:cNvPr>
        <xdr:cNvSpPr txBox="1"/>
      </xdr:nvSpPr>
      <xdr:spPr>
        <a:xfrm>
          <a:off x="16897350" y="1638300"/>
          <a:ext cx="2590800" cy="1076325"/>
        </a:xfrm>
        <a:prstGeom prst="rect">
          <a:avLst/>
        </a:prstGeom>
        <a:solidFill>
          <a:srgbClr val="FF0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Duets</a:t>
          </a:r>
          <a:endParaRPr sz="1400"/>
        </a:p>
      </xdr:txBody>
    </xdr:sp>
    <xdr:clientData fLocksWithSheet="0"/>
  </xdr:oneCellAnchor>
  <xdr:oneCellAnchor>
    <xdr:from>
      <xdr:col>34</xdr:col>
      <xdr:colOff>276225</xdr:colOff>
      <xdr:row>7</xdr:row>
      <xdr:rowOff>133350</xdr:rowOff>
    </xdr:from>
    <xdr:ext cx="2495550" cy="371475"/>
    <xdr:sp macro="" textlink="">
      <xdr:nvSpPr>
        <xdr:cNvPr id="8" name="Shape 61">
          <a:hlinkClick xmlns:r="http://schemas.openxmlformats.org/officeDocument/2006/relationships" r:id="rId6"/>
          <a:extLst>
            <a:ext uri="{FF2B5EF4-FFF2-40B4-BE49-F238E27FC236}">
              <a16:creationId xmlns:a16="http://schemas.microsoft.com/office/drawing/2014/main" id="{F14A5481-D13E-49A9-AA4A-6E07524D00E5}"/>
            </a:ext>
          </a:extLst>
        </xdr:cNvPr>
        <xdr:cNvSpPr txBox="1"/>
      </xdr:nvSpPr>
      <xdr:spPr>
        <a:xfrm>
          <a:off x="16954500" y="3505200"/>
          <a:ext cx="2495550" cy="3714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Calibri"/>
              <a:ea typeface="Calibri"/>
              <a:cs typeface="Calibri"/>
              <a:sym typeface="Calibri"/>
            </a:rPr>
            <a:t>Contact / Payment</a:t>
          </a:r>
          <a:endParaRPr sz="1400"/>
        </a:p>
      </xdr:txBody>
    </xdr:sp>
    <xdr:clientData fLocksWithSheet="0"/>
  </xdr:oneCellAnchor>
  <xdr:oneCellAnchor>
    <xdr:from>
      <xdr:col>4</xdr:col>
      <xdr:colOff>111919</xdr:colOff>
      <xdr:row>38</xdr:row>
      <xdr:rowOff>52388</xdr:rowOff>
    </xdr:from>
    <xdr:ext cx="11610975" cy="295275"/>
    <xdr:sp macro="" textlink="">
      <xdr:nvSpPr>
        <xdr:cNvPr id="11" name="Shape 64">
          <a:extLst>
            <a:ext uri="{FF2B5EF4-FFF2-40B4-BE49-F238E27FC236}">
              <a16:creationId xmlns:a16="http://schemas.microsoft.com/office/drawing/2014/main" id="{AC898B63-8AB2-42E5-902D-7CC7CB026B1C}"/>
            </a:ext>
          </a:extLst>
        </xdr:cNvPr>
        <xdr:cNvSpPr txBox="1"/>
      </xdr:nvSpPr>
      <xdr:spPr>
        <a:xfrm>
          <a:off x="3493294" y="8601076"/>
          <a:ext cx="11610975" cy="295275"/>
        </a:xfrm>
        <a:prstGeom prst="rect">
          <a:avLst/>
        </a:prstGeom>
        <a:solidFill>
          <a:srgbClr val="A8D08C"/>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You can only enter data in the green areas - all other cells will give an error message. </a:t>
          </a:r>
          <a:endParaRPr sz="1200"/>
        </a:p>
      </xdr:txBody>
    </xdr:sp>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677334</xdr:rowOff>
    </xdr:to>
    <xdr:sp macro="" textlink="">
      <xdr:nvSpPr>
        <xdr:cNvPr id="11" name="TextBox 10">
          <a:extLst>
            <a:ext uri="{FF2B5EF4-FFF2-40B4-BE49-F238E27FC236}">
              <a16:creationId xmlns:a16="http://schemas.microsoft.com/office/drawing/2014/main" id="{38463AD3-B7E3-4573-B3D8-6AF07169E861}"/>
            </a:ext>
          </a:extLst>
        </xdr:cNvPr>
        <xdr:cNvSpPr txBox="1"/>
      </xdr:nvSpPr>
      <xdr:spPr>
        <a:xfrm>
          <a:off x="0" y="0"/>
          <a:ext cx="4305299" cy="67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MASTER Roster - This</a:t>
          </a:r>
          <a:r>
            <a:rPr lang="en-US" sz="1800" baseline="0"/>
            <a:t> information is automatically entered from Master Roster Tab.</a:t>
          </a:r>
          <a:endParaRPr lang="en-US" sz="1800"/>
        </a:p>
      </xdr:txBody>
    </xdr:sp>
    <xdr:clientData/>
  </xdr:twoCellAnchor>
  <xdr:twoCellAnchor>
    <xdr:from>
      <xdr:col>15</xdr:col>
      <xdr:colOff>240241</xdr:colOff>
      <xdr:row>0</xdr:row>
      <xdr:rowOff>515408</xdr:rowOff>
    </xdr:from>
    <xdr:to>
      <xdr:col>17</xdr:col>
      <xdr:colOff>0</xdr:colOff>
      <xdr:row>0</xdr:row>
      <xdr:rowOff>920750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80D2D605-4E75-4F53-B68F-CF9FE6F440CF}"/>
            </a:ext>
          </a:extLst>
        </xdr:cNvPr>
        <xdr:cNvSpPr txBox="1"/>
      </xdr:nvSpPr>
      <xdr:spPr>
        <a:xfrm>
          <a:off x="10855324" y="515408"/>
          <a:ext cx="1725083" cy="405342"/>
        </a:xfrm>
        <a:prstGeom prst="rect">
          <a:avLst/>
        </a:prstGeom>
        <a:solidFill>
          <a:srgbClr val="7030A0"/>
        </a:solidFill>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Team</a:t>
          </a:r>
          <a:r>
            <a:rPr lang="en-US" sz="1200" b="1" baseline="0"/>
            <a:t> </a:t>
          </a:r>
          <a:r>
            <a:rPr lang="en-US" sz="1200" b="1" baseline="0">
              <a:solidFill>
                <a:schemeClr val="bg1"/>
              </a:solidFill>
            </a:rPr>
            <a:t>Registration</a:t>
          </a:r>
          <a:endParaRPr lang="en-US" sz="1200" b="1">
            <a:solidFill>
              <a:schemeClr val="bg1"/>
            </a:solidFill>
          </a:endParaRPr>
        </a:p>
      </xdr:txBody>
    </xdr:sp>
    <xdr:clientData/>
  </xdr:twoCellAnchor>
  <xdr:twoCellAnchor>
    <xdr:from>
      <xdr:col>15</xdr:col>
      <xdr:colOff>240241</xdr:colOff>
      <xdr:row>0</xdr:row>
      <xdr:rowOff>0</xdr:rowOff>
    </xdr:from>
    <xdr:to>
      <xdr:col>17</xdr:col>
      <xdr:colOff>0</xdr:colOff>
      <xdr:row>0</xdr:row>
      <xdr:rowOff>307975</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983DCC11-7121-48D8-B5BC-54D52DB6849F}"/>
            </a:ext>
          </a:extLst>
        </xdr:cNvPr>
        <xdr:cNvSpPr txBox="1"/>
      </xdr:nvSpPr>
      <xdr:spPr>
        <a:xfrm>
          <a:off x="10855324" y="0"/>
          <a:ext cx="1682750" cy="3079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200" b="1"/>
            <a:t>Master</a:t>
          </a:r>
          <a:r>
            <a:rPr lang="en-US" sz="1200" b="1" baseline="0"/>
            <a:t> Roster</a:t>
          </a:r>
        </a:p>
      </xdr:txBody>
    </xdr:sp>
    <xdr:clientData/>
  </xdr:twoCellAnchor>
  <xdr:twoCellAnchor>
    <xdr:from>
      <xdr:col>15</xdr:col>
      <xdr:colOff>240242</xdr:colOff>
      <xdr:row>4</xdr:row>
      <xdr:rowOff>39159</xdr:rowOff>
    </xdr:from>
    <xdr:to>
      <xdr:col>17</xdr:col>
      <xdr:colOff>0</xdr:colOff>
      <xdr:row>6</xdr:row>
      <xdr:rowOff>45508</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86563CC6-F49A-43BF-B4EC-EC542366A0EC}"/>
            </a:ext>
          </a:extLst>
        </xdr:cNvPr>
        <xdr:cNvSpPr txBox="1"/>
      </xdr:nvSpPr>
      <xdr:spPr>
        <a:xfrm>
          <a:off x="10855325" y="2208742"/>
          <a:ext cx="1778000" cy="366183"/>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T-Shirts</a:t>
          </a:r>
        </a:p>
      </xdr:txBody>
    </xdr:sp>
    <xdr:clientData/>
  </xdr:twoCellAnchor>
  <xdr:twoCellAnchor>
    <xdr:from>
      <xdr:col>15</xdr:col>
      <xdr:colOff>230717</xdr:colOff>
      <xdr:row>0</xdr:row>
      <xdr:rowOff>1090083</xdr:rowOff>
    </xdr:from>
    <xdr:to>
      <xdr:col>17</xdr:col>
      <xdr:colOff>0</xdr:colOff>
      <xdr:row>0</xdr:row>
      <xdr:rowOff>1483783</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7636D042-4091-44D3-9246-6CC34D18CDC5}"/>
            </a:ext>
          </a:extLst>
        </xdr:cNvPr>
        <xdr:cNvSpPr txBox="1"/>
      </xdr:nvSpPr>
      <xdr:spPr>
        <a:xfrm>
          <a:off x="10845800" y="1090083"/>
          <a:ext cx="1734608" cy="3937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200" b="1"/>
            <a:t>Solos</a:t>
          </a:r>
          <a:r>
            <a:rPr lang="en-US" sz="1200" b="1" baseline="0"/>
            <a:t> &amp; Choregraphed Solos</a:t>
          </a:r>
          <a:endParaRPr lang="en-US" sz="1200" b="1"/>
        </a:p>
      </xdr:txBody>
    </xdr:sp>
    <xdr:clientData/>
  </xdr:twoCellAnchor>
  <xdr:twoCellAnchor>
    <xdr:from>
      <xdr:col>15</xdr:col>
      <xdr:colOff>211667</xdr:colOff>
      <xdr:row>0</xdr:row>
      <xdr:rowOff>1643592</xdr:rowOff>
    </xdr:from>
    <xdr:to>
      <xdr:col>17</xdr:col>
      <xdr:colOff>0</xdr:colOff>
      <xdr:row>3</xdr:row>
      <xdr:rowOff>9525</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DEDA69BB-8E48-43E5-B27D-1D766EBCF475}"/>
            </a:ext>
          </a:extLst>
        </xdr:cNvPr>
        <xdr:cNvSpPr txBox="1"/>
      </xdr:nvSpPr>
      <xdr:spPr>
        <a:xfrm>
          <a:off x="10826750" y="1643592"/>
          <a:ext cx="1764242" cy="376766"/>
        </a:xfrm>
        <a:prstGeom prst="rect">
          <a:avLst/>
        </a:prstGeom>
        <a:solidFill>
          <a:srgbClr val="FF000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Duets</a:t>
          </a:r>
        </a:p>
      </xdr:txBody>
    </xdr:sp>
    <xdr:clientData/>
  </xdr:twoCellAnchor>
  <xdr:twoCellAnchor>
    <xdr:from>
      <xdr:col>15</xdr:col>
      <xdr:colOff>268816</xdr:colOff>
      <xdr:row>7</xdr:row>
      <xdr:rowOff>57150</xdr:rowOff>
    </xdr:from>
    <xdr:to>
      <xdr:col>17</xdr:col>
      <xdr:colOff>0</xdr:colOff>
      <xdr:row>9</xdr:row>
      <xdr:rowOff>95250</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57BF9F21-2FBC-457C-BC6B-FA9C3FFF7BCA}"/>
            </a:ext>
          </a:extLst>
        </xdr:cNvPr>
        <xdr:cNvSpPr txBox="1"/>
      </xdr:nvSpPr>
      <xdr:spPr>
        <a:xfrm>
          <a:off x="10883899" y="2787650"/>
          <a:ext cx="1749425" cy="355600"/>
        </a:xfrm>
        <a:prstGeom prst="rect">
          <a:avLst/>
        </a:prstGeom>
        <a:solidFill>
          <a:srgbClr val="92D050"/>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ctr"/>
          <a:r>
            <a:rPr lang="en-US" sz="1200" b="1"/>
            <a:t>Contact / Payment</a:t>
          </a:r>
        </a:p>
      </xdr:txBody>
    </xdr:sp>
    <xdr:clientData/>
  </xdr:twoCellAnchor>
  <xdr:twoCellAnchor>
    <xdr:from>
      <xdr:col>4</xdr:col>
      <xdr:colOff>1629833</xdr:colOff>
      <xdr:row>0</xdr:row>
      <xdr:rowOff>772583</xdr:rowOff>
    </xdr:from>
    <xdr:to>
      <xdr:col>14</xdr:col>
      <xdr:colOff>0</xdr:colOff>
      <xdr:row>0</xdr:row>
      <xdr:rowOff>1100667</xdr:rowOff>
    </xdr:to>
    <xdr:sp macro="" textlink="">
      <xdr:nvSpPr>
        <xdr:cNvPr id="17" name="TextBox 16">
          <a:extLst>
            <a:ext uri="{FF2B5EF4-FFF2-40B4-BE49-F238E27FC236}">
              <a16:creationId xmlns:a16="http://schemas.microsoft.com/office/drawing/2014/main" id="{FE52E309-F016-861C-87AD-2EB6E1C80314}"/>
            </a:ext>
          </a:extLst>
        </xdr:cNvPr>
        <xdr:cNvSpPr txBox="1"/>
      </xdr:nvSpPr>
      <xdr:spPr>
        <a:xfrm>
          <a:off x="5566833" y="772583"/>
          <a:ext cx="4635500" cy="328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t>Enter Quantities in the Sizes</a:t>
          </a:r>
          <a:r>
            <a:rPr lang="en-US" sz="1200" b="1" u="sng" baseline="0"/>
            <a:t> below</a:t>
          </a:r>
          <a:endParaRPr lang="en-US" sz="1200" b="1" u="sng"/>
        </a:p>
      </xdr:txBody>
    </xdr:sp>
    <xdr:clientData/>
  </xdr:twoCellAnchor>
  <xdr:twoCellAnchor>
    <xdr:from>
      <xdr:col>4</xdr:col>
      <xdr:colOff>111045</xdr:colOff>
      <xdr:row>31</xdr:row>
      <xdr:rowOff>13385</xdr:rowOff>
    </xdr:from>
    <xdr:to>
      <xdr:col>15</xdr:col>
      <xdr:colOff>84667</xdr:colOff>
      <xdr:row>34</xdr:row>
      <xdr:rowOff>63501</xdr:rowOff>
    </xdr:to>
    <xdr:sp macro="" textlink="">
      <xdr:nvSpPr>
        <xdr:cNvPr id="5" name="TextBox 4">
          <a:extLst>
            <a:ext uri="{FF2B5EF4-FFF2-40B4-BE49-F238E27FC236}">
              <a16:creationId xmlns:a16="http://schemas.microsoft.com/office/drawing/2014/main" id="{A5CA990E-63D3-42E3-B258-1488A1FA225F}"/>
            </a:ext>
          </a:extLst>
        </xdr:cNvPr>
        <xdr:cNvSpPr txBox="1"/>
      </xdr:nvSpPr>
      <xdr:spPr>
        <a:xfrm>
          <a:off x="4048045" y="6627968"/>
          <a:ext cx="6672872" cy="52636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Instructions:  Enter the number or Type Name in the RED area of who is to receive shirt.  If you like you can put one</a:t>
          </a:r>
          <a:r>
            <a:rPr lang="en-US" sz="1200" b="1" baseline="0">
              <a:solidFill>
                <a:schemeClr val="bg1"/>
              </a:solidFill>
            </a:rPr>
            <a:t> name with multiple quantities.  </a:t>
          </a:r>
        </a:p>
      </xdr:txBody>
    </xdr:sp>
    <xdr:clientData/>
  </xdr:twoCellAnchor>
  <xdr:twoCellAnchor>
    <xdr:from>
      <xdr:col>3</xdr:col>
      <xdr:colOff>211667</xdr:colOff>
      <xdr:row>28</xdr:row>
      <xdr:rowOff>42333</xdr:rowOff>
    </xdr:from>
    <xdr:to>
      <xdr:col>4</xdr:col>
      <xdr:colOff>111044</xdr:colOff>
      <xdr:row>32</xdr:row>
      <xdr:rowOff>65445</xdr:rowOff>
    </xdr:to>
    <xdr:sp macro="" textlink="">
      <xdr:nvSpPr>
        <xdr:cNvPr id="6" name="Arrow: Bent 5">
          <a:extLst>
            <a:ext uri="{FF2B5EF4-FFF2-40B4-BE49-F238E27FC236}">
              <a16:creationId xmlns:a16="http://schemas.microsoft.com/office/drawing/2014/main" id="{23476131-775D-4428-845B-FDC1CEFB8027}"/>
            </a:ext>
          </a:extLst>
        </xdr:cNvPr>
        <xdr:cNvSpPr/>
      </xdr:nvSpPr>
      <xdr:spPr>
        <a:xfrm rot="16200000">
          <a:off x="3388300" y="6179033"/>
          <a:ext cx="689862" cy="629627"/>
        </a:xfrm>
        <a:prstGeom prst="ben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21167</xdr:colOff>
      <xdr:row>0</xdr:row>
      <xdr:rowOff>963083</xdr:rowOff>
    </xdr:from>
    <xdr:to>
      <xdr:col>2</xdr:col>
      <xdr:colOff>1111250</xdr:colOff>
      <xdr:row>0</xdr:row>
      <xdr:rowOff>1447715</xdr:rowOff>
    </xdr:to>
    <xdr:sp macro="" textlink="">
      <xdr:nvSpPr>
        <xdr:cNvPr id="7" name="Arrow: Right 6">
          <a:extLst>
            <a:ext uri="{FF2B5EF4-FFF2-40B4-BE49-F238E27FC236}">
              <a16:creationId xmlns:a16="http://schemas.microsoft.com/office/drawing/2014/main" id="{FBF2D029-631C-4203-8220-CFCEE6AC5562}"/>
            </a:ext>
          </a:extLst>
        </xdr:cNvPr>
        <xdr:cNvSpPr/>
      </xdr:nvSpPr>
      <xdr:spPr>
        <a:xfrm>
          <a:off x="984250" y="963083"/>
          <a:ext cx="2180167" cy="484632"/>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0246E84779FC9B1/Documents/personal/Silver%20Dollar%20City/SDC_2025/Registration/02-Ridge%20Runner/25SDC%20-%20RRC.xlsx" TargetMode="External"/><Relationship Id="rId1" Type="http://schemas.openxmlformats.org/officeDocument/2006/relationships/externalLinkPath" Target="/10246E84779FC9B1/Documents/personal/Silver%20Dollar%20City/SDC_2025/Registration/02-Ridge%20Runner/25SDC%20-%20R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act &amp; Payment Due"/>
      <sheetName val="Master Roster"/>
      <sheetName val="JR Team Registration"/>
      <sheetName val="SR Team Registration"/>
      <sheetName val="UNITED Team Registration"/>
      <sheetName val="2"/>
      <sheetName val="Duets"/>
      <sheetName val="T-SHIRTS"/>
      <sheetName val="Spectator"/>
      <sheetName val="Instruction Sheet"/>
      <sheetName val="Solo_Extract"/>
      <sheetName val="Duo_extract"/>
    </sheetNames>
    <sheetDataSet>
      <sheetData sheetId="0" refreshError="1"/>
      <sheetData sheetId="1">
        <row r="6">
          <cell r="C6" t="str">
            <v>Liam</v>
          </cell>
        </row>
      </sheetData>
      <sheetData sheetId="2" refreshError="1"/>
      <sheetData sheetId="3" refreshError="1"/>
      <sheetData sheetId="4" refreshError="1"/>
      <sheetData sheetId="5" refreshError="1"/>
      <sheetData sheetId="6"/>
      <sheetData sheetId="7" refreshError="1"/>
      <sheetData sheetId="8" refreshError="1"/>
      <sheetData sheetId="9">
        <row r="99">
          <cell r="B99" t="str">
            <v>Name</v>
          </cell>
        </row>
        <row r="100">
          <cell r="A100">
            <v>1</v>
          </cell>
          <cell r="B100" t="str">
            <v>TT</v>
          </cell>
        </row>
        <row r="101">
          <cell r="A101">
            <v>2</v>
          </cell>
          <cell r="B101" t="str">
            <v>TT</v>
          </cell>
        </row>
        <row r="102">
          <cell r="A102">
            <v>3</v>
          </cell>
          <cell r="B102" t="str">
            <v>TT</v>
          </cell>
        </row>
        <row r="103">
          <cell r="A103">
            <v>4</v>
          </cell>
          <cell r="B103" t="str">
            <v>TT</v>
          </cell>
        </row>
        <row r="104">
          <cell r="A104">
            <v>5</v>
          </cell>
          <cell r="B104" t="str">
            <v>TT</v>
          </cell>
        </row>
        <row r="105">
          <cell r="A105">
            <v>6</v>
          </cell>
          <cell r="B105" t="str">
            <v>TT</v>
          </cell>
        </row>
        <row r="106">
          <cell r="A106">
            <v>7</v>
          </cell>
          <cell r="B106" t="str">
            <v>PW</v>
          </cell>
        </row>
        <row r="107">
          <cell r="A107">
            <v>8</v>
          </cell>
          <cell r="B107" t="str">
            <v>PW</v>
          </cell>
        </row>
        <row r="108">
          <cell r="A108">
            <v>9</v>
          </cell>
          <cell r="B108" t="str">
            <v>PW</v>
          </cell>
        </row>
        <row r="109">
          <cell r="A109">
            <v>10</v>
          </cell>
          <cell r="B109" t="str">
            <v>EL</v>
          </cell>
        </row>
        <row r="110">
          <cell r="A110">
            <v>11</v>
          </cell>
          <cell r="B110" t="str">
            <v>EL</v>
          </cell>
        </row>
        <row r="111">
          <cell r="A111">
            <v>12</v>
          </cell>
          <cell r="B111" t="str">
            <v>EL</v>
          </cell>
        </row>
        <row r="112">
          <cell r="A112">
            <v>13</v>
          </cell>
          <cell r="B112" t="str">
            <v>JR</v>
          </cell>
        </row>
        <row r="113">
          <cell r="A113">
            <v>14</v>
          </cell>
          <cell r="B113" t="str">
            <v>JR</v>
          </cell>
        </row>
        <row r="114">
          <cell r="A114">
            <v>15</v>
          </cell>
          <cell r="B114" t="str">
            <v>JR</v>
          </cell>
        </row>
        <row r="115">
          <cell r="A115">
            <v>16</v>
          </cell>
          <cell r="B115" t="str">
            <v>SR</v>
          </cell>
        </row>
        <row r="116">
          <cell r="A116">
            <v>17</v>
          </cell>
          <cell r="B116" t="str">
            <v>SR</v>
          </cell>
        </row>
        <row r="117">
          <cell r="A117">
            <v>18</v>
          </cell>
          <cell r="B117" t="str">
            <v>SR</v>
          </cell>
        </row>
        <row r="118">
          <cell r="A118">
            <v>19</v>
          </cell>
          <cell r="B118" t="str">
            <v>SR</v>
          </cell>
        </row>
        <row r="119">
          <cell r="A119">
            <v>20</v>
          </cell>
          <cell r="B119" t="str">
            <v>YA</v>
          </cell>
        </row>
        <row r="120">
          <cell r="A120">
            <v>21</v>
          </cell>
          <cell r="B120" t="str">
            <v>YA</v>
          </cell>
        </row>
        <row r="121">
          <cell r="A121">
            <v>22</v>
          </cell>
          <cell r="B121" t="str">
            <v>YA</v>
          </cell>
        </row>
        <row r="122">
          <cell r="A122">
            <v>23</v>
          </cell>
          <cell r="B122" t="str">
            <v>YA</v>
          </cell>
        </row>
        <row r="123">
          <cell r="A123">
            <v>24</v>
          </cell>
          <cell r="B123" t="str">
            <v>YA</v>
          </cell>
        </row>
        <row r="124">
          <cell r="A124">
            <v>25</v>
          </cell>
          <cell r="B124" t="str">
            <v>YA</v>
          </cell>
        </row>
        <row r="125">
          <cell r="A125">
            <v>26</v>
          </cell>
          <cell r="B125" t="str">
            <v>YA</v>
          </cell>
        </row>
        <row r="126">
          <cell r="A126">
            <v>27</v>
          </cell>
          <cell r="B126" t="str">
            <v>YA</v>
          </cell>
        </row>
        <row r="127">
          <cell r="A127">
            <v>28</v>
          </cell>
          <cell r="B127" t="str">
            <v>YA</v>
          </cell>
        </row>
        <row r="128">
          <cell r="A128">
            <v>29</v>
          </cell>
          <cell r="B128" t="str">
            <v>YA</v>
          </cell>
        </row>
        <row r="129">
          <cell r="A129">
            <v>30</v>
          </cell>
          <cell r="B129" t="str">
            <v>AD</v>
          </cell>
        </row>
        <row r="130">
          <cell r="A130">
            <v>31</v>
          </cell>
          <cell r="B130" t="str">
            <v>AD</v>
          </cell>
        </row>
        <row r="131">
          <cell r="A131">
            <v>32</v>
          </cell>
          <cell r="B131" t="str">
            <v>AD</v>
          </cell>
        </row>
        <row r="132">
          <cell r="A132">
            <v>33</v>
          </cell>
          <cell r="B132" t="str">
            <v>AD</v>
          </cell>
        </row>
        <row r="133">
          <cell r="A133">
            <v>34</v>
          </cell>
          <cell r="B133" t="str">
            <v>AD</v>
          </cell>
        </row>
        <row r="134">
          <cell r="A134">
            <v>35</v>
          </cell>
          <cell r="B134" t="str">
            <v>AD</v>
          </cell>
        </row>
        <row r="135">
          <cell r="A135">
            <v>36</v>
          </cell>
          <cell r="B135" t="str">
            <v>AD</v>
          </cell>
        </row>
        <row r="136">
          <cell r="A136">
            <v>37</v>
          </cell>
          <cell r="B136" t="str">
            <v>AD</v>
          </cell>
        </row>
        <row r="137">
          <cell r="A137">
            <v>38</v>
          </cell>
          <cell r="B137" t="str">
            <v>AD</v>
          </cell>
        </row>
        <row r="138">
          <cell r="A138">
            <v>39</v>
          </cell>
          <cell r="B138" t="str">
            <v>AD</v>
          </cell>
        </row>
        <row r="139">
          <cell r="A139">
            <v>40</v>
          </cell>
          <cell r="B139" t="str">
            <v>AD</v>
          </cell>
        </row>
        <row r="140">
          <cell r="A140">
            <v>41</v>
          </cell>
          <cell r="B140" t="str">
            <v>AD</v>
          </cell>
        </row>
        <row r="141">
          <cell r="A141">
            <v>42</v>
          </cell>
          <cell r="B141" t="str">
            <v>AD</v>
          </cell>
        </row>
        <row r="142">
          <cell r="A142">
            <v>43</v>
          </cell>
          <cell r="B142" t="str">
            <v>AD</v>
          </cell>
        </row>
        <row r="143">
          <cell r="A143">
            <v>44</v>
          </cell>
          <cell r="B143" t="str">
            <v>AD</v>
          </cell>
        </row>
        <row r="144">
          <cell r="A144">
            <v>45</v>
          </cell>
          <cell r="B144" t="str">
            <v>AD</v>
          </cell>
        </row>
        <row r="145">
          <cell r="A145">
            <v>46</v>
          </cell>
          <cell r="B145" t="str">
            <v>AD</v>
          </cell>
        </row>
        <row r="146">
          <cell r="A146">
            <v>47</v>
          </cell>
          <cell r="B146" t="str">
            <v>AD</v>
          </cell>
        </row>
        <row r="147">
          <cell r="A147">
            <v>48</v>
          </cell>
          <cell r="B147" t="str">
            <v>AD</v>
          </cell>
        </row>
        <row r="148">
          <cell r="A148">
            <v>49</v>
          </cell>
          <cell r="B148" t="str">
            <v>AD</v>
          </cell>
        </row>
        <row r="149">
          <cell r="A149">
            <v>50</v>
          </cell>
          <cell r="B149" t="str">
            <v>AD</v>
          </cell>
        </row>
        <row r="150">
          <cell r="A150">
            <v>51</v>
          </cell>
          <cell r="B150" t="str">
            <v>SA</v>
          </cell>
        </row>
        <row r="151">
          <cell r="A151">
            <v>52</v>
          </cell>
          <cell r="B151" t="str">
            <v>SA</v>
          </cell>
        </row>
        <row r="152">
          <cell r="A152">
            <v>53</v>
          </cell>
          <cell r="B152" t="str">
            <v>SA</v>
          </cell>
        </row>
        <row r="153">
          <cell r="A153">
            <v>54</v>
          </cell>
          <cell r="B153" t="str">
            <v>SA</v>
          </cell>
        </row>
        <row r="154">
          <cell r="A154">
            <v>55</v>
          </cell>
          <cell r="B154" t="str">
            <v>SA</v>
          </cell>
        </row>
        <row r="155">
          <cell r="A155">
            <v>56</v>
          </cell>
          <cell r="B155" t="str">
            <v>SA</v>
          </cell>
        </row>
        <row r="156">
          <cell r="A156">
            <v>57</v>
          </cell>
          <cell r="B156" t="str">
            <v>SA</v>
          </cell>
        </row>
        <row r="157">
          <cell r="A157">
            <v>58</v>
          </cell>
          <cell r="B157" t="str">
            <v>SA</v>
          </cell>
        </row>
        <row r="158">
          <cell r="A158">
            <v>59</v>
          </cell>
          <cell r="B158" t="str">
            <v>SA</v>
          </cell>
        </row>
        <row r="159">
          <cell r="A159">
            <v>60</v>
          </cell>
          <cell r="B159" t="str">
            <v>SA</v>
          </cell>
        </row>
        <row r="160">
          <cell r="A160">
            <v>61</v>
          </cell>
          <cell r="B160" t="str">
            <v>SA</v>
          </cell>
        </row>
        <row r="161">
          <cell r="A161">
            <v>62</v>
          </cell>
          <cell r="B161" t="str">
            <v>SA</v>
          </cell>
        </row>
        <row r="162">
          <cell r="A162">
            <v>63</v>
          </cell>
          <cell r="B162" t="str">
            <v>SA</v>
          </cell>
        </row>
        <row r="163">
          <cell r="A163">
            <v>64</v>
          </cell>
          <cell r="B163" t="str">
            <v>SA</v>
          </cell>
        </row>
        <row r="164">
          <cell r="A164">
            <v>65</v>
          </cell>
          <cell r="B164" t="str">
            <v>SA</v>
          </cell>
        </row>
        <row r="165">
          <cell r="A165">
            <v>66</v>
          </cell>
          <cell r="B165" t="str">
            <v>SA</v>
          </cell>
        </row>
        <row r="166">
          <cell r="A166">
            <v>67</v>
          </cell>
          <cell r="B166" t="str">
            <v>SA</v>
          </cell>
        </row>
        <row r="167">
          <cell r="A167">
            <v>68</v>
          </cell>
          <cell r="B167" t="str">
            <v>SA</v>
          </cell>
        </row>
        <row r="168">
          <cell r="A168">
            <v>69</v>
          </cell>
          <cell r="B168" t="str">
            <v>SA</v>
          </cell>
        </row>
        <row r="169">
          <cell r="A169">
            <v>70</v>
          </cell>
          <cell r="B169" t="str">
            <v>SA</v>
          </cell>
        </row>
        <row r="170">
          <cell r="A170">
            <v>71</v>
          </cell>
          <cell r="B170" t="str">
            <v>SA</v>
          </cell>
        </row>
        <row r="171">
          <cell r="A171">
            <v>72</v>
          </cell>
          <cell r="B171" t="str">
            <v>SA</v>
          </cell>
        </row>
        <row r="172">
          <cell r="A172">
            <v>73</v>
          </cell>
          <cell r="B172" t="str">
            <v>SA</v>
          </cell>
        </row>
        <row r="173">
          <cell r="A173">
            <v>74</v>
          </cell>
          <cell r="B173" t="str">
            <v>SA</v>
          </cell>
        </row>
        <row r="174">
          <cell r="A174">
            <v>75</v>
          </cell>
          <cell r="B174" t="str">
            <v>SA</v>
          </cell>
        </row>
        <row r="175">
          <cell r="A175">
            <v>76</v>
          </cell>
          <cell r="B175" t="str">
            <v>SA</v>
          </cell>
        </row>
        <row r="176">
          <cell r="A176">
            <v>77</v>
          </cell>
          <cell r="B176" t="str">
            <v>SA</v>
          </cell>
        </row>
        <row r="177">
          <cell r="A177">
            <v>78</v>
          </cell>
          <cell r="B177" t="str">
            <v>SA</v>
          </cell>
        </row>
        <row r="178">
          <cell r="A178">
            <v>79</v>
          </cell>
          <cell r="B178" t="str">
            <v>SA</v>
          </cell>
        </row>
        <row r="179">
          <cell r="A179">
            <v>80</v>
          </cell>
          <cell r="B179" t="str">
            <v>SA</v>
          </cell>
        </row>
        <row r="180">
          <cell r="A180">
            <v>81</v>
          </cell>
          <cell r="B180" t="str">
            <v>SA</v>
          </cell>
        </row>
        <row r="181">
          <cell r="A181">
            <v>82</v>
          </cell>
          <cell r="B181" t="str">
            <v>SA</v>
          </cell>
        </row>
        <row r="182">
          <cell r="A182">
            <v>83</v>
          </cell>
          <cell r="B182" t="str">
            <v>SA</v>
          </cell>
        </row>
        <row r="183">
          <cell r="A183">
            <v>84</v>
          </cell>
          <cell r="B183" t="str">
            <v>SA</v>
          </cell>
        </row>
        <row r="184">
          <cell r="A184">
            <v>85</v>
          </cell>
          <cell r="B184" t="str">
            <v>SA</v>
          </cell>
        </row>
        <row r="185">
          <cell r="A185">
            <v>86</v>
          </cell>
          <cell r="B185" t="str">
            <v>SA</v>
          </cell>
        </row>
        <row r="186">
          <cell r="A186">
            <v>87</v>
          </cell>
          <cell r="B186" t="str">
            <v>SA</v>
          </cell>
        </row>
        <row r="187">
          <cell r="A187">
            <v>88</v>
          </cell>
          <cell r="B187" t="str">
            <v>SA</v>
          </cell>
        </row>
        <row r="188">
          <cell r="A188">
            <v>89</v>
          </cell>
          <cell r="B188" t="str">
            <v>SA</v>
          </cell>
        </row>
        <row r="189">
          <cell r="A189">
            <v>90</v>
          </cell>
          <cell r="B189" t="str">
            <v>SA</v>
          </cell>
        </row>
        <row r="190">
          <cell r="A190">
            <v>91</v>
          </cell>
          <cell r="B190" t="str">
            <v>SA</v>
          </cell>
        </row>
        <row r="191">
          <cell r="A191">
            <v>92</v>
          </cell>
          <cell r="B191" t="str">
            <v>SA</v>
          </cell>
        </row>
        <row r="192">
          <cell r="A192">
            <v>93</v>
          </cell>
          <cell r="B192" t="str">
            <v>SA</v>
          </cell>
        </row>
        <row r="193">
          <cell r="A193">
            <v>94</v>
          </cell>
          <cell r="B193" t="str">
            <v>SA</v>
          </cell>
        </row>
        <row r="194">
          <cell r="A194">
            <v>95</v>
          </cell>
          <cell r="B194" t="str">
            <v>SA</v>
          </cell>
        </row>
        <row r="195">
          <cell r="A195">
            <v>96</v>
          </cell>
          <cell r="B195" t="str">
            <v>SA</v>
          </cell>
        </row>
        <row r="196">
          <cell r="A196">
            <v>97</v>
          </cell>
          <cell r="B196" t="str">
            <v>SA</v>
          </cell>
        </row>
        <row r="197">
          <cell r="A197">
            <v>98</v>
          </cell>
          <cell r="B197" t="str">
            <v>SA</v>
          </cell>
        </row>
      </sheetData>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347D08-ED78-43F8-A8CE-2A2FE1AF9803}" name="Table_5" displayName="Table_5" ref="A1:D26">
  <tableColumns count="4">
    <tableColumn id="1" xr3:uid="{BC1F274B-6F74-4338-8138-F8CCC20EA3C1}" name="Use this number in the solo table to the right Number" dataDxfId="13">
      <calculatedColumnFormula>+'Master Roster'!B6</calculatedColumnFormula>
    </tableColumn>
    <tableColumn id="2" xr3:uid="{800D8BCE-7458-45E2-9E48-60381E916C55}" name="Name" dataDxfId="12">
      <calculatedColumnFormula>IFERROR(CONCATENATE(VLOOKUP(A2,Master_list,2,FALSE)," ",VLOOKUP(A2,Master_list,3,FALSE)),"")</calculatedColumnFormula>
    </tableColumn>
    <tableColumn id="3" xr3:uid="{CD7EB890-0CB7-4DDF-9391-0C61A8B5DECB}" name="Female / _x000a_Male" dataDxfId="11">
      <calculatedColumnFormula>IFERROR(VLOOKUP(A2,Master_list,4,FALSE)," ")</calculatedColumnFormula>
    </tableColumn>
    <tableColumn id="4" xr3:uid="{70A0A1CE-FAE0-4535-B227-AD8AFEDC7A54}" name="Age" dataDxfId="10">
      <calculatedColumnFormula>IFERROR(VLOOKUP(A2,Master_list,5,FALSE),"")</calculatedColumnFormula>
    </tableColumn>
  </tableColumns>
  <tableStyleInfo name="Due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54D591-235A-4B69-97AA-459D38A8D237}" name="Table135" displayName="Table135" ref="A1:C26" totalsRowShown="0" headerRowDxfId="9" headerRowBorderDxfId="8" tableBorderDxfId="7">
  <autoFilter ref="A1:C26" xr:uid="{1B54D591-235A-4B69-97AA-459D38A8D237}">
    <filterColumn colId="0" hiddenButton="1"/>
    <filterColumn colId="1" hiddenButton="1"/>
    <filterColumn colId="2" hiddenButton="1"/>
  </autoFilter>
  <tableColumns count="3">
    <tableColumn id="1" xr3:uid="{8B06EB6A-9B65-4CAB-A3DB-4B9D3CC147F1}" name="Use this number in the t-shirt table to the right Number" dataDxfId="6">
      <calculatedColumnFormula>+'Master Roster'!B6</calculatedColumnFormula>
    </tableColumn>
    <tableColumn id="2" xr3:uid="{D5704AA4-80D9-4449-8D56-1DEABDE6AB66}" name="FIRST NAME" dataDxfId="5">
      <calculatedColumnFormula>+'Master Roster'!C6</calculatedColumnFormula>
    </tableColumn>
    <tableColumn id="3" xr3:uid="{5DCE79D1-B0BA-43CA-A4DA-2336C70CDE14}" name="LAST NAME" dataDxfId="4">
      <calculatedColumnFormula>+'Master Roster'!D6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02"/>
  <sheetViews>
    <sheetView showGridLines="0" showRowColHeaders="0" tabSelected="1" zoomScaleNormal="100" workbookViewId="0">
      <selection activeCell="A16" sqref="A16"/>
    </sheetView>
  </sheetViews>
  <sheetFormatPr defaultRowHeight="12.75" x14ac:dyDescent="0.2"/>
  <cols>
    <col min="1" max="1" width="102" customWidth="1"/>
    <col min="3" max="3" width="15.85546875" bestFit="1" customWidth="1"/>
  </cols>
  <sheetData>
    <row r="1" spans="1:3" x14ac:dyDescent="0.2">
      <c r="C1" t="s">
        <v>144</v>
      </c>
    </row>
    <row r="7" spans="1:3" x14ac:dyDescent="0.2">
      <c r="C7" s="34"/>
    </row>
    <row r="9" spans="1:3" ht="18" x14ac:dyDescent="0.25">
      <c r="A9" s="50" t="s">
        <v>36</v>
      </c>
    </row>
    <row r="10" spans="1:3" x14ac:dyDescent="0.2">
      <c r="A10" s="51" t="s">
        <v>34</v>
      </c>
    </row>
    <row r="11" spans="1:3" x14ac:dyDescent="0.2">
      <c r="A11" s="51"/>
    </row>
    <row r="12" spans="1:3" ht="38.25" x14ac:dyDescent="0.2">
      <c r="A12" s="52" t="s">
        <v>102</v>
      </c>
    </row>
    <row r="13" spans="1:3" x14ac:dyDescent="0.2">
      <c r="A13" s="52"/>
    </row>
    <row r="14" spans="1:3" x14ac:dyDescent="0.2">
      <c r="A14" s="52"/>
    </row>
    <row r="15" spans="1:3" x14ac:dyDescent="0.2">
      <c r="A15" s="53" t="s">
        <v>37</v>
      </c>
    </row>
    <row r="16" spans="1:3" x14ac:dyDescent="0.2">
      <c r="A16" s="58" t="s">
        <v>170</v>
      </c>
    </row>
    <row r="17" spans="1:1" x14ac:dyDescent="0.2">
      <c r="A17" s="59" t="s">
        <v>78</v>
      </c>
    </row>
    <row r="18" spans="1:1" x14ac:dyDescent="0.2">
      <c r="A18" s="60" t="s">
        <v>139</v>
      </c>
    </row>
    <row r="19" spans="1:1" x14ac:dyDescent="0.2">
      <c r="A19" s="54" t="s">
        <v>35</v>
      </c>
    </row>
    <row r="20" spans="1:1" x14ac:dyDescent="0.2">
      <c r="A20" s="51" t="s">
        <v>143</v>
      </c>
    </row>
    <row r="21" spans="1:1" x14ac:dyDescent="0.2">
      <c r="A21" s="52" t="s">
        <v>141</v>
      </c>
    </row>
    <row r="22" spans="1:1" x14ac:dyDescent="0.2">
      <c r="A22" s="51" t="s">
        <v>24</v>
      </c>
    </row>
    <row r="23" spans="1:1" x14ac:dyDescent="0.2">
      <c r="A23" s="51" t="s">
        <v>38</v>
      </c>
    </row>
    <row r="24" spans="1:1" ht="53.25" x14ac:dyDescent="0.2">
      <c r="A24" s="55" t="s">
        <v>126</v>
      </c>
    </row>
    <row r="25" spans="1:1" x14ac:dyDescent="0.2">
      <c r="A25" s="52"/>
    </row>
    <row r="26" spans="1:1" x14ac:dyDescent="0.2">
      <c r="A26" s="51" t="s">
        <v>39</v>
      </c>
    </row>
    <row r="27" spans="1:1" ht="51" x14ac:dyDescent="0.2">
      <c r="A27" s="52" t="s">
        <v>145</v>
      </c>
    </row>
    <row r="28" spans="1:1" x14ac:dyDescent="0.2">
      <c r="A28" s="52"/>
    </row>
    <row r="95" spans="1:2" x14ac:dyDescent="0.2">
      <c r="A95" t="s">
        <v>66</v>
      </c>
      <c r="B95" s="16" t="s">
        <v>51</v>
      </c>
    </row>
    <row r="96" spans="1:2" x14ac:dyDescent="0.2">
      <c r="A96">
        <v>1</v>
      </c>
      <c r="B96" s="16" t="s">
        <v>52</v>
      </c>
    </row>
    <row r="97" spans="1:2" x14ac:dyDescent="0.2">
      <c r="A97">
        <v>2</v>
      </c>
      <c r="B97" s="16" t="s">
        <v>52</v>
      </c>
    </row>
    <row r="98" spans="1:2" x14ac:dyDescent="0.2">
      <c r="A98">
        <v>3</v>
      </c>
      <c r="B98" s="16" t="s">
        <v>52</v>
      </c>
    </row>
    <row r="99" spans="1:2" x14ac:dyDescent="0.2">
      <c r="A99">
        <v>4</v>
      </c>
      <c r="B99" s="16" t="s">
        <v>52</v>
      </c>
    </row>
    <row r="100" spans="1:2" x14ac:dyDescent="0.2">
      <c r="A100">
        <v>5</v>
      </c>
      <c r="B100" s="16" t="s">
        <v>52</v>
      </c>
    </row>
    <row r="101" spans="1:2" x14ac:dyDescent="0.2">
      <c r="A101">
        <v>6</v>
      </c>
      <c r="B101" s="16" t="s">
        <v>52</v>
      </c>
    </row>
    <row r="102" spans="1:2" x14ac:dyDescent="0.2">
      <c r="A102">
        <v>7</v>
      </c>
      <c r="B102" s="16" t="s">
        <v>62</v>
      </c>
    </row>
    <row r="103" spans="1:2" x14ac:dyDescent="0.2">
      <c r="A103" s="16">
        <v>8</v>
      </c>
      <c r="B103" s="16" t="s">
        <v>62</v>
      </c>
    </row>
    <row r="104" spans="1:2" x14ac:dyDescent="0.2">
      <c r="A104">
        <v>9</v>
      </c>
      <c r="B104" s="16" t="s">
        <v>62</v>
      </c>
    </row>
    <row r="105" spans="1:2" x14ac:dyDescent="0.2">
      <c r="A105">
        <v>10</v>
      </c>
      <c r="B105" s="16" t="s">
        <v>63</v>
      </c>
    </row>
    <row r="106" spans="1:2" x14ac:dyDescent="0.2">
      <c r="A106">
        <v>11</v>
      </c>
      <c r="B106" s="16" t="s">
        <v>63</v>
      </c>
    </row>
    <row r="107" spans="1:2" x14ac:dyDescent="0.2">
      <c r="A107">
        <v>12</v>
      </c>
      <c r="B107" s="16" t="s">
        <v>63</v>
      </c>
    </row>
    <row r="108" spans="1:2" x14ac:dyDescent="0.2">
      <c r="A108">
        <v>13</v>
      </c>
      <c r="B108" s="16" t="s">
        <v>64</v>
      </c>
    </row>
    <row r="109" spans="1:2" x14ac:dyDescent="0.2">
      <c r="A109">
        <v>14</v>
      </c>
      <c r="B109" s="16" t="s">
        <v>64</v>
      </c>
    </row>
    <row r="110" spans="1:2" x14ac:dyDescent="0.2">
      <c r="A110">
        <v>15</v>
      </c>
      <c r="B110" s="16" t="s">
        <v>64</v>
      </c>
    </row>
    <row r="111" spans="1:2" x14ac:dyDescent="0.2">
      <c r="A111">
        <v>16</v>
      </c>
      <c r="B111" s="16" t="s">
        <v>65</v>
      </c>
    </row>
    <row r="112" spans="1:2" x14ac:dyDescent="0.2">
      <c r="A112">
        <v>17</v>
      </c>
      <c r="B112" s="16" t="s">
        <v>65</v>
      </c>
    </row>
    <row r="113" spans="1:2" x14ac:dyDescent="0.2">
      <c r="A113">
        <v>18</v>
      </c>
      <c r="B113" s="16" t="s">
        <v>65</v>
      </c>
    </row>
    <row r="114" spans="1:2" x14ac:dyDescent="0.2">
      <c r="A114">
        <v>19</v>
      </c>
      <c r="B114" s="16" t="s">
        <v>65</v>
      </c>
    </row>
    <row r="115" spans="1:2" x14ac:dyDescent="0.2">
      <c r="A115">
        <v>20</v>
      </c>
      <c r="B115" s="16" t="s">
        <v>53</v>
      </c>
    </row>
    <row r="116" spans="1:2" x14ac:dyDescent="0.2">
      <c r="A116">
        <v>21</v>
      </c>
      <c r="B116" s="16" t="s">
        <v>53</v>
      </c>
    </row>
    <row r="117" spans="1:2" x14ac:dyDescent="0.2">
      <c r="A117">
        <v>22</v>
      </c>
      <c r="B117" s="16" t="s">
        <v>53</v>
      </c>
    </row>
    <row r="118" spans="1:2" x14ac:dyDescent="0.2">
      <c r="A118">
        <v>23</v>
      </c>
      <c r="B118" s="16" t="s">
        <v>53</v>
      </c>
    </row>
    <row r="119" spans="1:2" x14ac:dyDescent="0.2">
      <c r="A119">
        <v>24</v>
      </c>
      <c r="B119" s="16" t="s">
        <v>53</v>
      </c>
    </row>
    <row r="120" spans="1:2" x14ac:dyDescent="0.2">
      <c r="A120">
        <v>25</v>
      </c>
      <c r="B120" s="16" t="s">
        <v>53</v>
      </c>
    </row>
    <row r="121" spans="1:2" x14ac:dyDescent="0.2">
      <c r="A121">
        <v>26</v>
      </c>
      <c r="B121" s="16" t="s">
        <v>53</v>
      </c>
    </row>
    <row r="122" spans="1:2" x14ac:dyDescent="0.2">
      <c r="A122">
        <v>27</v>
      </c>
      <c r="B122" s="16" t="s">
        <v>53</v>
      </c>
    </row>
    <row r="123" spans="1:2" x14ac:dyDescent="0.2">
      <c r="A123">
        <v>28</v>
      </c>
      <c r="B123" s="16" t="s">
        <v>53</v>
      </c>
    </row>
    <row r="124" spans="1:2" x14ac:dyDescent="0.2">
      <c r="A124">
        <v>29</v>
      </c>
      <c r="B124" s="16" t="s">
        <v>53</v>
      </c>
    </row>
    <row r="125" spans="1:2" x14ac:dyDescent="0.2">
      <c r="A125">
        <v>30</v>
      </c>
      <c r="B125" s="16" t="s">
        <v>54</v>
      </c>
    </row>
    <row r="126" spans="1:2" x14ac:dyDescent="0.2">
      <c r="A126">
        <v>31</v>
      </c>
      <c r="B126" s="16" t="s">
        <v>54</v>
      </c>
    </row>
    <row r="127" spans="1:2" x14ac:dyDescent="0.2">
      <c r="A127">
        <v>32</v>
      </c>
      <c r="B127" s="16" t="s">
        <v>54</v>
      </c>
    </row>
    <row r="128" spans="1:2" x14ac:dyDescent="0.2">
      <c r="A128">
        <v>33</v>
      </c>
      <c r="B128" s="16" t="s">
        <v>54</v>
      </c>
    </row>
    <row r="129" spans="1:2" x14ac:dyDescent="0.2">
      <c r="A129">
        <v>34</v>
      </c>
      <c r="B129" s="16" t="s">
        <v>54</v>
      </c>
    </row>
    <row r="130" spans="1:2" x14ac:dyDescent="0.2">
      <c r="A130">
        <v>35</v>
      </c>
      <c r="B130" s="16" t="s">
        <v>54</v>
      </c>
    </row>
    <row r="131" spans="1:2" x14ac:dyDescent="0.2">
      <c r="A131">
        <v>36</v>
      </c>
      <c r="B131" s="16" t="s">
        <v>54</v>
      </c>
    </row>
    <row r="132" spans="1:2" x14ac:dyDescent="0.2">
      <c r="A132">
        <v>37</v>
      </c>
      <c r="B132" s="16" t="s">
        <v>54</v>
      </c>
    </row>
    <row r="133" spans="1:2" x14ac:dyDescent="0.2">
      <c r="A133">
        <v>38</v>
      </c>
      <c r="B133" s="16" t="s">
        <v>54</v>
      </c>
    </row>
    <row r="134" spans="1:2" x14ac:dyDescent="0.2">
      <c r="A134">
        <v>39</v>
      </c>
      <c r="B134" s="16" t="s">
        <v>54</v>
      </c>
    </row>
    <row r="135" spans="1:2" x14ac:dyDescent="0.2">
      <c r="A135">
        <v>40</v>
      </c>
      <c r="B135" s="16" t="s">
        <v>54</v>
      </c>
    </row>
    <row r="136" spans="1:2" x14ac:dyDescent="0.2">
      <c r="A136">
        <v>41</v>
      </c>
      <c r="B136" s="16" t="s">
        <v>54</v>
      </c>
    </row>
    <row r="137" spans="1:2" x14ac:dyDescent="0.2">
      <c r="A137">
        <v>42</v>
      </c>
      <c r="B137" s="16" t="s">
        <v>54</v>
      </c>
    </row>
    <row r="138" spans="1:2" x14ac:dyDescent="0.2">
      <c r="A138">
        <v>43</v>
      </c>
      <c r="B138" s="16" t="s">
        <v>54</v>
      </c>
    </row>
    <row r="139" spans="1:2" x14ac:dyDescent="0.2">
      <c r="A139">
        <v>44</v>
      </c>
      <c r="B139" s="16" t="s">
        <v>54</v>
      </c>
    </row>
    <row r="140" spans="1:2" x14ac:dyDescent="0.2">
      <c r="A140">
        <v>45</v>
      </c>
      <c r="B140" s="16" t="s">
        <v>54</v>
      </c>
    </row>
    <row r="141" spans="1:2" x14ac:dyDescent="0.2">
      <c r="A141">
        <v>46</v>
      </c>
      <c r="B141" s="16" t="s">
        <v>54</v>
      </c>
    </row>
    <row r="142" spans="1:2" x14ac:dyDescent="0.2">
      <c r="A142">
        <v>47</v>
      </c>
      <c r="B142" s="16" t="s">
        <v>54</v>
      </c>
    </row>
    <row r="143" spans="1:2" x14ac:dyDescent="0.2">
      <c r="A143">
        <v>48</v>
      </c>
      <c r="B143" s="16" t="s">
        <v>54</v>
      </c>
    </row>
    <row r="144" spans="1:2" x14ac:dyDescent="0.2">
      <c r="A144">
        <v>49</v>
      </c>
      <c r="B144" s="16" t="s">
        <v>54</v>
      </c>
    </row>
    <row r="145" spans="1:2" x14ac:dyDescent="0.2">
      <c r="A145">
        <v>50</v>
      </c>
      <c r="B145" s="16" t="s">
        <v>54</v>
      </c>
    </row>
    <row r="146" spans="1:2" x14ac:dyDescent="0.2">
      <c r="A146">
        <v>51</v>
      </c>
      <c r="B146" s="16" t="s">
        <v>89</v>
      </c>
    </row>
    <row r="147" spans="1:2" x14ac:dyDescent="0.2">
      <c r="A147">
        <v>52</v>
      </c>
      <c r="B147" s="16" t="s">
        <v>89</v>
      </c>
    </row>
    <row r="148" spans="1:2" x14ac:dyDescent="0.2">
      <c r="A148">
        <v>53</v>
      </c>
      <c r="B148" s="16" t="s">
        <v>89</v>
      </c>
    </row>
    <row r="149" spans="1:2" x14ac:dyDescent="0.2">
      <c r="A149">
        <v>54</v>
      </c>
      <c r="B149" s="16" t="s">
        <v>89</v>
      </c>
    </row>
    <row r="150" spans="1:2" x14ac:dyDescent="0.2">
      <c r="A150">
        <v>55</v>
      </c>
      <c r="B150" s="16" t="s">
        <v>89</v>
      </c>
    </row>
    <row r="151" spans="1:2" x14ac:dyDescent="0.2">
      <c r="A151">
        <v>56</v>
      </c>
      <c r="B151" s="16" t="s">
        <v>89</v>
      </c>
    </row>
    <row r="152" spans="1:2" x14ac:dyDescent="0.2">
      <c r="A152">
        <v>57</v>
      </c>
      <c r="B152" s="16" t="s">
        <v>89</v>
      </c>
    </row>
    <row r="153" spans="1:2" x14ac:dyDescent="0.2">
      <c r="A153">
        <v>58</v>
      </c>
      <c r="B153" s="16" t="s">
        <v>89</v>
      </c>
    </row>
    <row r="154" spans="1:2" x14ac:dyDescent="0.2">
      <c r="A154">
        <v>59</v>
      </c>
      <c r="B154" s="16" t="s">
        <v>89</v>
      </c>
    </row>
    <row r="155" spans="1:2" x14ac:dyDescent="0.2">
      <c r="A155">
        <v>60</v>
      </c>
      <c r="B155" s="16" t="s">
        <v>89</v>
      </c>
    </row>
    <row r="156" spans="1:2" x14ac:dyDescent="0.2">
      <c r="A156">
        <v>61</v>
      </c>
      <c r="B156" s="16" t="s">
        <v>89</v>
      </c>
    </row>
    <row r="157" spans="1:2" x14ac:dyDescent="0.2">
      <c r="A157">
        <v>62</v>
      </c>
      <c r="B157" s="16" t="s">
        <v>89</v>
      </c>
    </row>
    <row r="158" spans="1:2" x14ac:dyDescent="0.2">
      <c r="A158">
        <v>63</v>
      </c>
      <c r="B158" s="16" t="s">
        <v>89</v>
      </c>
    </row>
    <row r="159" spans="1:2" x14ac:dyDescent="0.2">
      <c r="A159">
        <v>64</v>
      </c>
      <c r="B159" s="16" t="s">
        <v>89</v>
      </c>
    </row>
    <row r="160" spans="1:2" x14ac:dyDescent="0.2">
      <c r="A160">
        <v>65</v>
      </c>
      <c r="B160" s="16" t="s">
        <v>89</v>
      </c>
    </row>
    <row r="161" spans="1:2" x14ac:dyDescent="0.2">
      <c r="A161">
        <v>66</v>
      </c>
      <c r="B161" s="16" t="s">
        <v>89</v>
      </c>
    </row>
    <row r="162" spans="1:2" x14ac:dyDescent="0.2">
      <c r="A162">
        <v>67</v>
      </c>
      <c r="B162" s="16" t="s">
        <v>89</v>
      </c>
    </row>
    <row r="163" spans="1:2" x14ac:dyDescent="0.2">
      <c r="A163">
        <v>68</v>
      </c>
      <c r="B163" s="16" t="s">
        <v>89</v>
      </c>
    </row>
    <row r="164" spans="1:2" x14ac:dyDescent="0.2">
      <c r="A164">
        <v>69</v>
      </c>
      <c r="B164" s="16" t="s">
        <v>89</v>
      </c>
    </row>
    <row r="165" spans="1:2" x14ac:dyDescent="0.2">
      <c r="A165">
        <v>70</v>
      </c>
      <c r="B165" s="16" t="s">
        <v>89</v>
      </c>
    </row>
    <row r="166" spans="1:2" x14ac:dyDescent="0.2">
      <c r="A166">
        <v>71</v>
      </c>
      <c r="B166" s="16" t="s">
        <v>89</v>
      </c>
    </row>
    <row r="167" spans="1:2" x14ac:dyDescent="0.2">
      <c r="A167">
        <v>72</v>
      </c>
      <c r="B167" s="16" t="s">
        <v>89</v>
      </c>
    </row>
    <row r="168" spans="1:2" x14ac:dyDescent="0.2">
      <c r="A168">
        <v>73</v>
      </c>
      <c r="B168" s="16" t="s">
        <v>89</v>
      </c>
    </row>
    <row r="169" spans="1:2" x14ac:dyDescent="0.2">
      <c r="A169">
        <v>74</v>
      </c>
      <c r="B169" s="16" t="s">
        <v>89</v>
      </c>
    </row>
    <row r="170" spans="1:2" x14ac:dyDescent="0.2">
      <c r="A170">
        <v>75</v>
      </c>
      <c r="B170" s="16" t="s">
        <v>89</v>
      </c>
    </row>
    <row r="171" spans="1:2" x14ac:dyDescent="0.2">
      <c r="A171">
        <v>76</v>
      </c>
      <c r="B171" s="16" t="s">
        <v>89</v>
      </c>
    </row>
    <row r="172" spans="1:2" x14ac:dyDescent="0.2">
      <c r="A172">
        <v>77</v>
      </c>
      <c r="B172" s="16" t="s">
        <v>89</v>
      </c>
    </row>
    <row r="173" spans="1:2" x14ac:dyDescent="0.2">
      <c r="A173">
        <v>78</v>
      </c>
      <c r="B173" s="16" t="s">
        <v>89</v>
      </c>
    </row>
    <row r="174" spans="1:2" x14ac:dyDescent="0.2">
      <c r="A174">
        <v>79</v>
      </c>
      <c r="B174" s="16" t="s">
        <v>89</v>
      </c>
    </row>
    <row r="175" spans="1:2" x14ac:dyDescent="0.2">
      <c r="A175">
        <v>80</v>
      </c>
      <c r="B175" s="16" t="s">
        <v>89</v>
      </c>
    </row>
    <row r="176" spans="1:2" x14ac:dyDescent="0.2">
      <c r="A176">
        <v>81</v>
      </c>
      <c r="B176" s="16" t="s">
        <v>89</v>
      </c>
    </row>
    <row r="177" spans="1:2" x14ac:dyDescent="0.2">
      <c r="A177">
        <v>82</v>
      </c>
      <c r="B177" s="16" t="s">
        <v>89</v>
      </c>
    </row>
    <row r="178" spans="1:2" x14ac:dyDescent="0.2">
      <c r="A178">
        <v>83</v>
      </c>
      <c r="B178" s="16" t="s">
        <v>89</v>
      </c>
    </row>
    <row r="179" spans="1:2" x14ac:dyDescent="0.2">
      <c r="A179">
        <v>84</v>
      </c>
      <c r="B179" s="16" t="s">
        <v>89</v>
      </c>
    </row>
    <row r="180" spans="1:2" x14ac:dyDescent="0.2">
      <c r="A180">
        <v>85</v>
      </c>
      <c r="B180" s="16" t="s">
        <v>89</v>
      </c>
    </row>
    <row r="181" spans="1:2" x14ac:dyDescent="0.2">
      <c r="A181">
        <v>86</v>
      </c>
      <c r="B181" s="16" t="s">
        <v>89</v>
      </c>
    </row>
    <row r="182" spans="1:2" x14ac:dyDescent="0.2">
      <c r="A182">
        <v>87</v>
      </c>
      <c r="B182" s="16" t="s">
        <v>89</v>
      </c>
    </row>
    <row r="183" spans="1:2" x14ac:dyDescent="0.2">
      <c r="A183">
        <v>88</v>
      </c>
      <c r="B183" s="16" t="s">
        <v>89</v>
      </c>
    </row>
    <row r="184" spans="1:2" x14ac:dyDescent="0.2">
      <c r="A184">
        <v>89</v>
      </c>
      <c r="B184" s="16" t="s">
        <v>89</v>
      </c>
    </row>
    <row r="185" spans="1:2" x14ac:dyDescent="0.2">
      <c r="A185">
        <v>90</v>
      </c>
      <c r="B185" s="16" t="s">
        <v>89</v>
      </c>
    </row>
    <row r="186" spans="1:2" x14ac:dyDescent="0.2">
      <c r="A186">
        <v>91</v>
      </c>
      <c r="B186" s="16" t="s">
        <v>89</v>
      </c>
    </row>
    <row r="187" spans="1:2" x14ac:dyDescent="0.2">
      <c r="A187">
        <v>92</v>
      </c>
      <c r="B187" s="16" t="s">
        <v>89</v>
      </c>
    </row>
    <row r="188" spans="1:2" x14ac:dyDescent="0.2">
      <c r="A188">
        <v>93</v>
      </c>
      <c r="B188" s="16" t="s">
        <v>89</v>
      </c>
    </row>
    <row r="189" spans="1:2" x14ac:dyDescent="0.2">
      <c r="A189">
        <v>94</v>
      </c>
      <c r="B189" s="16" t="s">
        <v>89</v>
      </c>
    </row>
    <row r="190" spans="1:2" x14ac:dyDescent="0.2">
      <c r="A190">
        <v>95</v>
      </c>
      <c r="B190" s="16" t="s">
        <v>89</v>
      </c>
    </row>
    <row r="191" spans="1:2" x14ac:dyDescent="0.2">
      <c r="A191">
        <v>96</v>
      </c>
      <c r="B191" s="16" t="s">
        <v>89</v>
      </c>
    </row>
    <row r="192" spans="1:2" x14ac:dyDescent="0.2">
      <c r="A192">
        <v>97</v>
      </c>
      <c r="B192" s="16" t="s">
        <v>89</v>
      </c>
    </row>
    <row r="193" spans="1:2" x14ac:dyDescent="0.2">
      <c r="A193">
        <v>98</v>
      </c>
      <c r="B193" s="16" t="s">
        <v>89</v>
      </c>
    </row>
    <row r="194" spans="1:2" x14ac:dyDescent="0.2">
      <c r="A194">
        <v>99</v>
      </c>
      <c r="B194" s="16" t="s">
        <v>89</v>
      </c>
    </row>
    <row r="195" spans="1:2" x14ac:dyDescent="0.2">
      <c r="A195">
        <v>100</v>
      </c>
      <c r="B195" s="16" t="s">
        <v>89</v>
      </c>
    </row>
    <row r="196" spans="1:2" x14ac:dyDescent="0.2">
      <c r="A196">
        <v>101</v>
      </c>
      <c r="B196" s="16" t="s">
        <v>89</v>
      </c>
    </row>
    <row r="197" spans="1:2" x14ac:dyDescent="0.2">
      <c r="A197">
        <v>102</v>
      </c>
      <c r="B197" s="16" t="s">
        <v>89</v>
      </c>
    </row>
    <row r="198" spans="1:2" x14ac:dyDescent="0.2">
      <c r="A198">
        <v>103</v>
      </c>
      <c r="B198" s="16" t="s">
        <v>89</v>
      </c>
    </row>
    <row r="199" spans="1:2" x14ac:dyDescent="0.2">
      <c r="A199">
        <v>104</v>
      </c>
      <c r="B199" s="16" t="s">
        <v>89</v>
      </c>
    </row>
    <row r="200" spans="1:2" x14ac:dyDescent="0.2">
      <c r="A200">
        <v>105</v>
      </c>
      <c r="B200" s="16" t="s">
        <v>89</v>
      </c>
    </row>
    <row r="201" spans="1:2" x14ac:dyDescent="0.2">
      <c r="A201">
        <v>106</v>
      </c>
      <c r="B201" s="16" t="s">
        <v>89</v>
      </c>
    </row>
    <row r="202" spans="1:2" x14ac:dyDescent="0.2">
      <c r="A202">
        <v>107</v>
      </c>
      <c r="B202" s="16" t="s">
        <v>89</v>
      </c>
    </row>
  </sheetData>
  <sheetProtection sheet="1" objects="1" scenarios="1"/>
  <phoneticPr fontId="1" type="noConversion"/>
  <pageMargins left="0.75" right="0.75" top="1" bottom="1" header="0.5" footer="0.5"/>
  <pageSetup orientation="portrait" r:id="rId1"/>
  <headerFooter alignWithMargins="0">
    <oddFooter>&amp;A&amp;RPage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E103-931A-4F8D-B496-0EC332CFD6D5}">
  <sheetPr codeName="Sheet2">
    <tabColor rgb="FF92D050"/>
  </sheetPr>
  <dimension ref="A1:AI37"/>
  <sheetViews>
    <sheetView showGridLines="0" showRowColHeaders="0" zoomScale="90" zoomScaleNormal="90" zoomScaleSheetLayoutView="80" workbookViewId="0"/>
  </sheetViews>
  <sheetFormatPr defaultRowHeight="12.75" x14ac:dyDescent="0.2"/>
  <cols>
    <col min="2" max="2" width="14.28515625" customWidth="1"/>
    <col min="7" max="7" width="7.85546875" customWidth="1"/>
    <col min="9" max="9" width="5.7109375" customWidth="1"/>
    <col min="10" max="10" width="7.7109375" customWidth="1"/>
    <col min="11" max="11" width="0.85546875" customWidth="1"/>
  </cols>
  <sheetData>
    <row r="1" spans="2:13" x14ac:dyDescent="0.2">
      <c r="B1" s="3"/>
      <c r="C1" s="4"/>
      <c r="L1" s="4"/>
      <c r="M1" s="5"/>
    </row>
    <row r="2" spans="2:13" ht="12.75" customHeight="1" x14ac:dyDescent="0.2">
      <c r="B2" s="28" t="s">
        <v>19</v>
      </c>
      <c r="C2" s="4"/>
      <c r="D2" s="4"/>
      <c r="E2" s="4"/>
      <c r="F2" s="4"/>
      <c r="G2" s="4"/>
      <c r="H2" s="4"/>
      <c r="I2" s="4"/>
      <c r="J2" s="4"/>
      <c r="K2" s="4"/>
      <c r="L2" s="4"/>
      <c r="M2" s="5"/>
    </row>
    <row r="3" spans="2:13" ht="13.5" thickBot="1" x14ac:dyDescent="0.25">
      <c r="B3" s="18" t="s">
        <v>12</v>
      </c>
      <c r="C3" s="4"/>
      <c r="D3" s="4"/>
      <c r="E3" s="4"/>
      <c r="F3" s="4"/>
      <c r="G3" s="4"/>
      <c r="H3" s="4"/>
      <c r="I3" s="4"/>
      <c r="J3" s="4"/>
      <c r="K3" s="4"/>
      <c r="L3" s="4"/>
      <c r="M3" s="5"/>
    </row>
    <row r="4" spans="2:13" ht="13.5" thickBot="1" x14ac:dyDescent="0.25">
      <c r="B4" s="211"/>
      <c r="C4" s="212"/>
      <c r="D4" s="212"/>
      <c r="E4" s="212"/>
      <c r="F4" s="212"/>
      <c r="G4" s="212"/>
      <c r="H4" s="212"/>
      <c r="I4" s="212"/>
      <c r="J4" s="212"/>
      <c r="K4" s="61"/>
      <c r="L4" s="4"/>
      <c r="M4" s="5"/>
    </row>
    <row r="5" spans="2:13" ht="13.5" thickBot="1" x14ac:dyDescent="0.25">
      <c r="B5" s="18" t="s">
        <v>13</v>
      </c>
      <c r="C5" s="4"/>
      <c r="D5" s="4"/>
      <c r="E5" s="4"/>
      <c r="F5" s="4"/>
      <c r="G5" s="4"/>
      <c r="H5" s="4"/>
      <c r="I5" s="4"/>
      <c r="J5" s="4"/>
      <c r="K5" s="4"/>
      <c r="L5" s="4"/>
      <c r="M5" s="5"/>
    </row>
    <row r="6" spans="2:13" ht="13.5" thickBot="1" x14ac:dyDescent="0.25">
      <c r="B6" s="213"/>
      <c r="C6" s="214"/>
      <c r="D6" s="214"/>
      <c r="E6" s="214"/>
      <c r="F6" s="214"/>
      <c r="G6" s="214"/>
      <c r="H6" s="214"/>
      <c r="I6" s="214"/>
      <c r="J6" s="214"/>
      <c r="K6" s="61"/>
      <c r="L6" s="4"/>
      <c r="M6" s="5"/>
    </row>
    <row r="7" spans="2:13" ht="13.5" thickBot="1" x14ac:dyDescent="0.25">
      <c r="B7" s="19" t="s">
        <v>14</v>
      </c>
      <c r="C7" s="4"/>
      <c r="D7" s="4"/>
      <c r="E7" s="4"/>
      <c r="F7" s="4"/>
      <c r="G7" s="4"/>
      <c r="H7" s="4"/>
      <c r="I7" s="4"/>
      <c r="J7" s="4"/>
      <c r="K7" s="4"/>
      <c r="L7" s="4"/>
      <c r="M7" s="5"/>
    </row>
    <row r="8" spans="2:13" ht="13.5" customHeight="1" thickBot="1" x14ac:dyDescent="0.25">
      <c r="B8" s="215"/>
      <c r="C8" s="216"/>
      <c r="D8" s="216"/>
      <c r="E8" s="216"/>
      <c r="F8" s="216"/>
      <c r="G8" s="216"/>
      <c r="H8" s="216"/>
      <c r="I8" s="216"/>
      <c r="J8" s="216"/>
      <c r="K8" s="61"/>
      <c r="L8" s="4"/>
      <c r="M8" s="5"/>
    </row>
    <row r="9" spans="2:13" ht="13.5" thickBot="1" x14ac:dyDescent="0.25">
      <c r="B9" s="19" t="s">
        <v>15</v>
      </c>
      <c r="C9" s="4"/>
      <c r="D9" s="4"/>
      <c r="E9" s="4"/>
      <c r="F9" s="4"/>
      <c r="G9" s="4"/>
      <c r="H9" s="4"/>
      <c r="I9" s="4"/>
      <c r="J9" s="4"/>
      <c r="K9" s="4"/>
      <c r="L9" s="4"/>
      <c r="M9" s="5"/>
    </row>
    <row r="10" spans="2:13" ht="13.5" thickBot="1" x14ac:dyDescent="0.25">
      <c r="B10" s="213"/>
      <c r="C10" s="214"/>
      <c r="D10" s="214"/>
      <c r="E10" s="214"/>
      <c r="F10" s="214"/>
      <c r="G10" s="214"/>
      <c r="H10" s="214"/>
      <c r="I10" s="214"/>
      <c r="J10" s="214"/>
      <c r="K10" s="217"/>
      <c r="L10" s="4"/>
      <c r="M10" s="5"/>
    </row>
    <row r="11" spans="2:13" ht="13.5" thickBot="1" x14ac:dyDescent="0.25">
      <c r="B11" s="19" t="s">
        <v>17</v>
      </c>
      <c r="C11" s="4"/>
      <c r="D11" s="4"/>
      <c r="E11" s="4"/>
      <c r="F11" s="4"/>
      <c r="G11" s="4"/>
      <c r="H11" s="4"/>
      <c r="I11" s="4"/>
      <c r="J11" s="4"/>
      <c r="K11" s="4"/>
      <c r="L11" s="4"/>
      <c r="M11" s="4"/>
    </row>
    <row r="12" spans="2:13" ht="13.5" thickBot="1" x14ac:dyDescent="0.25">
      <c r="B12" s="213"/>
      <c r="C12" s="214"/>
      <c r="D12" s="214"/>
      <c r="E12" s="214"/>
      <c r="F12" s="214"/>
      <c r="G12" s="214"/>
      <c r="H12" s="214"/>
      <c r="I12" s="214"/>
      <c r="J12" s="214"/>
      <c r="K12" s="217"/>
      <c r="L12" s="4"/>
      <c r="M12" s="4"/>
    </row>
    <row r="13" spans="2:13" ht="13.5" thickBot="1" x14ac:dyDescent="0.25">
      <c r="B13" s="19" t="s">
        <v>16</v>
      </c>
      <c r="C13" s="4"/>
      <c r="D13" s="4"/>
      <c r="E13" s="4"/>
      <c r="F13" s="4"/>
      <c r="G13" s="4"/>
      <c r="H13" s="4"/>
      <c r="I13" s="4"/>
      <c r="J13" s="4"/>
      <c r="K13" s="4"/>
      <c r="L13" s="4"/>
      <c r="M13" s="4"/>
    </row>
    <row r="14" spans="2:13" ht="13.5" customHeight="1" thickBot="1" x14ac:dyDescent="0.25">
      <c r="B14" s="213"/>
      <c r="C14" s="214"/>
      <c r="D14" s="214"/>
      <c r="E14" s="214"/>
      <c r="F14" s="214"/>
      <c r="G14" s="214"/>
      <c r="H14" s="214"/>
      <c r="I14" s="214"/>
      <c r="J14" s="214"/>
      <c r="K14" s="217"/>
      <c r="L14" s="4"/>
      <c r="M14" s="4"/>
    </row>
    <row r="15" spans="2:13" x14ac:dyDescent="0.2">
      <c r="L15" s="4"/>
      <c r="M15" s="4"/>
    </row>
    <row r="16" spans="2:13" x14ac:dyDescent="0.2">
      <c r="L16" s="4"/>
      <c r="M16" s="4"/>
    </row>
    <row r="17" spans="1:35" x14ac:dyDescent="0.2">
      <c r="L17" s="4"/>
      <c r="M17" s="4"/>
    </row>
    <row r="18" spans="1:35" x14ac:dyDescent="0.2">
      <c r="L18" s="4"/>
      <c r="M18" s="4"/>
      <c r="N18" s="16" t="s">
        <v>24</v>
      </c>
      <c r="AH18" s="1"/>
      <c r="AI18" s="1"/>
    </row>
    <row r="19" spans="1:35" x14ac:dyDescent="0.2">
      <c r="L19" s="4"/>
      <c r="M19" s="4"/>
      <c r="AH19" s="1"/>
      <c r="AI19" s="1"/>
    </row>
    <row r="20" spans="1:35" ht="13.5" customHeight="1" x14ac:dyDescent="0.2">
      <c r="A20" s="209"/>
      <c r="B20" s="209"/>
      <c r="C20" s="209"/>
      <c r="D20" s="209"/>
      <c r="E20" s="209"/>
      <c r="F20" s="209"/>
      <c r="G20" s="209"/>
      <c r="H20" s="209"/>
      <c r="I20" s="209"/>
      <c r="J20" s="209"/>
      <c r="K20" s="209"/>
      <c r="L20" s="87"/>
      <c r="M20" s="87"/>
      <c r="N20" s="87"/>
      <c r="O20" s="87"/>
      <c r="P20" s="87"/>
      <c r="Q20" s="87"/>
      <c r="R20" s="4"/>
      <c r="S20" s="6"/>
      <c r="T20" s="6"/>
    </row>
    <row r="21" spans="1:35" ht="13.5" customHeight="1" x14ac:dyDescent="0.2">
      <c r="A21" s="210" t="s">
        <v>111</v>
      </c>
      <c r="B21" s="210"/>
      <c r="C21" s="11"/>
      <c r="D21" s="203">
        <f ca="1">+'Team Registration'!AB23</f>
        <v>0</v>
      </c>
      <c r="E21" s="203"/>
      <c r="F21" s="203"/>
      <c r="G21" s="11"/>
      <c r="K21" s="63"/>
    </row>
    <row r="22" spans="1:35" ht="13.5" customHeight="1" x14ac:dyDescent="0.2">
      <c r="A22" s="204" t="s">
        <v>110</v>
      </c>
      <c r="B22" s="204"/>
      <c r="C22" s="11"/>
      <c r="D22" s="203">
        <f ca="1">+'Solos &amp; Choreographed Solos'!N29</f>
        <v>0</v>
      </c>
      <c r="E22" s="203"/>
      <c r="F22" s="203"/>
      <c r="G22" s="11"/>
      <c r="K22" s="63"/>
    </row>
    <row r="23" spans="1:35" ht="13.5" customHeight="1" x14ac:dyDescent="0.2">
      <c r="A23" s="204" t="s">
        <v>138</v>
      </c>
      <c r="B23" s="204"/>
      <c r="C23" s="205"/>
      <c r="D23" s="206">
        <f ca="1">+'Solos &amp; Choreographed Solos'!N30</f>
        <v>0</v>
      </c>
      <c r="E23" s="207"/>
      <c r="F23" s="208"/>
      <c r="G23" s="11"/>
      <c r="K23" s="63"/>
    </row>
    <row r="24" spans="1:35" ht="13.5" customHeight="1" x14ac:dyDescent="0.2">
      <c r="A24" s="204" t="s">
        <v>90</v>
      </c>
      <c r="B24" s="204"/>
      <c r="C24" s="11"/>
      <c r="D24" s="203">
        <f ca="1">+Duets!AH34</f>
        <v>0</v>
      </c>
      <c r="E24" s="203"/>
      <c r="F24" s="203"/>
      <c r="G24" s="11"/>
      <c r="K24" s="56"/>
    </row>
    <row r="25" spans="1:35" ht="12" customHeight="1" x14ac:dyDescent="0.2">
      <c r="A25" s="204" t="s">
        <v>109</v>
      </c>
      <c r="B25" s="204"/>
      <c r="C25" s="11"/>
      <c r="D25" s="203">
        <f>+'T-SHIRTS'!U23</f>
        <v>0</v>
      </c>
      <c r="E25" s="203"/>
      <c r="F25" s="203"/>
      <c r="G25" s="11"/>
      <c r="K25" s="56"/>
    </row>
    <row r="26" spans="1:35" x14ac:dyDescent="0.2">
      <c r="A26" s="17" t="s">
        <v>133</v>
      </c>
      <c r="B26" s="11"/>
      <c r="D26" s="203">
        <f ca="1">SUM(D21:F25)</f>
        <v>0</v>
      </c>
      <c r="E26" s="203"/>
      <c r="F26" s="203"/>
    </row>
    <row r="27" spans="1:35" x14ac:dyDescent="0.2">
      <c r="A27" s="4"/>
      <c r="B27" s="4"/>
      <c r="C27" s="4"/>
      <c r="D27" s="4"/>
      <c r="E27" s="4"/>
      <c r="F27" s="4"/>
      <c r="G27" s="4"/>
      <c r="H27" s="4"/>
      <c r="I27" s="4"/>
      <c r="J27" s="4"/>
      <c r="K27" s="4"/>
    </row>
    <row r="28" spans="1:35" ht="13.5" customHeight="1" x14ac:dyDescent="0.2">
      <c r="G28" s="87"/>
      <c r="H28" s="87"/>
      <c r="I28" s="87"/>
      <c r="J28" s="87"/>
      <c r="K28" s="87"/>
    </row>
    <row r="29" spans="1:35" ht="13.5" customHeight="1" x14ac:dyDescent="0.2">
      <c r="G29" s="11"/>
      <c r="K29" s="63"/>
    </row>
    <row r="30" spans="1:35" ht="13.5" customHeight="1" x14ac:dyDescent="0.2">
      <c r="A30" t="s">
        <v>134</v>
      </c>
      <c r="G30" s="11"/>
      <c r="K30" s="63"/>
    </row>
    <row r="31" spans="1:35" ht="13.5" customHeight="1" x14ac:dyDescent="0.2">
      <c r="A31" t="s">
        <v>135</v>
      </c>
      <c r="G31" s="11"/>
      <c r="K31" s="56"/>
    </row>
    <row r="32" spans="1:35" ht="13.5" customHeight="1" x14ac:dyDescent="0.2">
      <c r="A32" t="s">
        <v>136</v>
      </c>
      <c r="K32" s="56"/>
    </row>
    <row r="33" spans="1:11" ht="15.75" customHeight="1" x14ac:dyDescent="0.2">
      <c r="A33" t="s">
        <v>137</v>
      </c>
    </row>
    <row r="34" spans="1:11" x14ac:dyDescent="0.2">
      <c r="G34" s="4"/>
      <c r="H34" s="4"/>
      <c r="I34" s="4"/>
      <c r="J34" s="4"/>
      <c r="K34" s="4"/>
    </row>
    <row r="35" spans="1:11" x14ac:dyDescent="0.2">
      <c r="A35" s="16" t="s">
        <v>146</v>
      </c>
    </row>
    <row r="37" spans="1:11" ht="33.75" customHeight="1" x14ac:dyDescent="0.2"/>
  </sheetData>
  <sheetProtection sheet="1" objects="1" scenarios="1"/>
  <protectedRanges>
    <protectedRange sqref="B12:K12" name="Range4"/>
    <protectedRange sqref="B8:J8" name="Range3"/>
    <protectedRange sqref="B4:J4" name="Range1"/>
    <protectedRange sqref="B6:J6" name="Range2"/>
    <protectedRange sqref="B14:K14" name="Range5"/>
    <protectedRange sqref="B10:K10" name="Range7"/>
  </protectedRanges>
  <mergeCells count="18">
    <mergeCell ref="B4:J4"/>
    <mergeCell ref="B6:J6"/>
    <mergeCell ref="B8:J8"/>
    <mergeCell ref="B14:K14"/>
    <mergeCell ref="B10:K10"/>
    <mergeCell ref="B12:K12"/>
    <mergeCell ref="A20:K20"/>
    <mergeCell ref="A21:B21"/>
    <mergeCell ref="A22:B22"/>
    <mergeCell ref="A24:B24"/>
    <mergeCell ref="D21:F21"/>
    <mergeCell ref="D26:F26"/>
    <mergeCell ref="D25:F25"/>
    <mergeCell ref="A25:B25"/>
    <mergeCell ref="D22:F22"/>
    <mergeCell ref="D24:F24"/>
    <mergeCell ref="A23:C23"/>
    <mergeCell ref="D23:F23"/>
  </mergeCells>
  <pageMargins left="0.7" right="0.7" top="0.75" bottom="0.75" header="0.3" footer="0.3"/>
  <pageSetup orientation="portrait" r:id="rId1"/>
  <headerFoot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G32"/>
  <sheetViews>
    <sheetView showGridLines="0" showRowColHeaders="0" zoomScaleNormal="100" workbookViewId="0">
      <selection activeCell="C6" sqref="C6:F30"/>
    </sheetView>
  </sheetViews>
  <sheetFormatPr defaultRowHeight="12.75" x14ac:dyDescent="0.2"/>
  <cols>
    <col min="2" max="2" width="12.7109375" customWidth="1"/>
    <col min="3" max="3" width="22.28515625" customWidth="1"/>
    <col min="4" max="4" width="22.5703125" customWidth="1"/>
    <col min="5" max="5" width="9.28515625" customWidth="1"/>
    <col min="6" max="6" width="11.140625" customWidth="1"/>
    <col min="7" max="7" width="14" customWidth="1"/>
  </cols>
  <sheetData>
    <row r="1" spans="2:7" x14ac:dyDescent="0.2">
      <c r="B1" s="16" t="s">
        <v>101</v>
      </c>
      <c r="C1" s="16"/>
      <c r="D1" s="16"/>
      <c r="E1" s="16"/>
      <c r="F1" s="16"/>
    </row>
    <row r="3" spans="2:7" ht="15" x14ac:dyDescent="0.25">
      <c r="B3" s="16" t="s">
        <v>93</v>
      </c>
      <c r="C3" s="219" cm="1">
        <f t="array" ref="C3">+'Contact &amp; Payment Due'!$B$4:$B$4</f>
        <v>0</v>
      </c>
      <c r="D3" s="220"/>
      <c r="E3" s="220"/>
      <c r="F3" s="220"/>
      <c r="G3" s="221"/>
    </row>
    <row r="4" spans="2:7" ht="9" customHeight="1" x14ac:dyDescent="0.2"/>
    <row r="5" spans="2:7" ht="31.5" customHeight="1" x14ac:dyDescent="0.2">
      <c r="B5" s="9" t="s">
        <v>91</v>
      </c>
      <c r="C5" s="26" t="s">
        <v>20</v>
      </c>
      <c r="D5" s="26" t="s">
        <v>21</v>
      </c>
      <c r="E5" s="65" t="s">
        <v>94</v>
      </c>
      <c r="F5" s="65" t="s">
        <v>147</v>
      </c>
      <c r="G5" s="65" t="s">
        <v>92</v>
      </c>
    </row>
    <row r="6" spans="2:7" x14ac:dyDescent="0.2">
      <c r="B6" s="9">
        <v>1</v>
      </c>
      <c r="C6" s="30"/>
      <c r="D6" s="30"/>
      <c r="E6" s="30"/>
      <c r="F6" s="30"/>
      <c r="G6" s="30"/>
    </row>
    <row r="7" spans="2:7" x14ac:dyDescent="0.2">
      <c r="B7" s="9">
        <v>2</v>
      </c>
      <c r="C7" s="30"/>
      <c r="D7" s="30"/>
      <c r="E7" s="30"/>
      <c r="F7" s="30"/>
      <c r="G7" s="30"/>
    </row>
    <row r="8" spans="2:7" x14ac:dyDescent="0.2">
      <c r="B8" s="9">
        <v>3</v>
      </c>
      <c r="C8" s="30"/>
      <c r="D8" s="30"/>
      <c r="E8" s="30"/>
      <c r="F8" s="30"/>
      <c r="G8" s="30"/>
    </row>
    <row r="9" spans="2:7" x14ac:dyDescent="0.2">
      <c r="B9" s="9">
        <v>4</v>
      </c>
      <c r="C9" s="30"/>
      <c r="D9" s="30"/>
      <c r="E9" s="30"/>
      <c r="F9" s="30"/>
      <c r="G9" s="30"/>
    </row>
    <row r="10" spans="2:7" x14ac:dyDescent="0.2">
      <c r="B10" s="9">
        <v>5</v>
      </c>
      <c r="C10" s="30"/>
      <c r="D10" s="30"/>
      <c r="E10" s="30"/>
      <c r="F10" s="30"/>
      <c r="G10" s="30"/>
    </row>
    <row r="11" spans="2:7" x14ac:dyDescent="0.2">
      <c r="B11" s="9">
        <v>6</v>
      </c>
      <c r="C11" s="30"/>
      <c r="D11" s="30"/>
      <c r="E11" s="30"/>
      <c r="F11" s="30"/>
      <c r="G11" s="30"/>
    </row>
    <row r="12" spans="2:7" x14ac:dyDescent="0.2">
      <c r="B12" s="9">
        <v>7</v>
      </c>
      <c r="C12" s="30"/>
      <c r="D12" s="30"/>
      <c r="E12" s="30"/>
      <c r="F12" s="30"/>
      <c r="G12" s="30"/>
    </row>
    <row r="13" spans="2:7" x14ac:dyDescent="0.2">
      <c r="B13" s="9">
        <v>8</v>
      </c>
      <c r="C13" s="30"/>
      <c r="D13" s="30"/>
      <c r="E13" s="30"/>
      <c r="F13" s="30"/>
      <c r="G13" s="30"/>
    </row>
    <row r="14" spans="2:7" x14ac:dyDescent="0.2">
      <c r="B14" s="9">
        <v>9</v>
      </c>
      <c r="C14" s="30"/>
      <c r="D14" s="30"/>
      <c r="E14" s="30"/>
      <c r="F14" s="30"/>
      <c r="G14" s="30"/>
    </row>
    <row r="15" spans="2:7" x14ac:dyDescent="0.2">
      <c r="B15" s="9">
        <v>10</v>
      </c>
      <c r="C15" s="30"/>
      <c r="D15" s="30"/>
      <c r="E15" s="30"/>
      <c r="F15" s="30"/>
      <c r="G15" s="30"/>
    </row>
    <row r="16" spans="2:7" x14ac:dyDescent="0.2">
      <c r="B16" s="9">
        <v>11</v>
      </c>
      <c r="C16" s="30"/>
      <c r="D16" s="30"/>
      <c r="E16" s="30"/>
      <c r="F16" s="30"/>
      <c r="G16" s="30"/>
    </row>
    <row r="17" spans="2:7" x14ac:dyDescent="0.2">
      <c r="B17" s="9">
        <v>12</v>
      </c>
      <c r="C17" s="30"/>
      <c r="D17" s="30"/>
      <c r="E17" s="30"/>
      <c r="F17" s="30"/>
      <c r="G17" s="30"/>
    </row>
    <row r="18" spans="2:7" x14ac:dyDescent="0.2">
      <c r="B18" s="9">
        <v>13</v>
      </c>
      <c r="C18" s="30"/>
      <c r="D18" s="30"/>
      <c r="E18" s="30"/>
      <c r="F18" s="30"/>
      <c r="G18" s="30"/>
    </row>
    <row r="19" spans="2:7" x14ac:dyDescent="0.2">
      <c r="B19" s="9">
        <v>14</v>
      </c>
      <c r="C19" s="30"/>
      <c r="D19" s="30"/>
      <c r="E19" s="30"/>
      <c r="F19" s="30"/>
      <c r="G19" s="30"/>
    </row>
    <row r="20" spans="2:7" x14ac:dyDescent="0.2">
      <c r="B20" s="9">
        <v>15</v>
      </c>
      <c r="C20" s="30"/>
      <c r="D20" s="30"/>
      <c r="E20" s="30"/>
      <c r="F20" s="30"/>
      <c r="G20" s="30"/>
    </row>
    <row r="21" spans="2:7" x14ac:dyDescent="0.2">
      <c r="B21" s="9">
        <v>16</v>
      </c>
      <c r="C21" s="30"/>
      <c r="D21" s="30"/>
      <c r="E21" s="30"/>
      <c r="F21" s="30"/>
      <c r="G21" s="30"/>
    </row>
    <row r="22" spans="2:7" x14ac:dyDescent="0.2">
      <c r="B22" s="9">
        <v>17</v>
      </c>
      <c r="C22" s="30"/>
      <c r="D22" s="30"/>
      <c r="E22" s="30"/>
      <c r="F22" s="30"/>
      <c r="G22" s="30"/>
    </row>
    <row r="23" spans="2:7" x14ac:dyDescent="0.2">
      <c r="B23" s="9">
        <v>18</v>
      </c>
      <c r="C23" s="30"/>
      <c r="D23" s="30"/>
      <c r="E23" s="30"/>
      <c r="F23" s="30"/>
      <c r="G23" s="30"/>
    </row>
    <row r="24" spans="2:7" x14ac:dyDescent="0.2">
      <c r="B24" s="9">
        <v>19</v>
      </c>
      <c r="C24" s="30"/>
      <c r="D24" s="30"/>
      <c r="E24" s="30"/>
      <c r="F24" s="30"/>
      <c r="G24" s="30"/>
    </row>
    <row r="25" spans="2:7" x14ac:dyDescent="0.2">
      <c r="B25" s="9">
        <v>20</v>
      </c>
      <c r="C25" s="30"/>
      <c r="D25" s="30"/>
      <c r="E25" s="30"/>
      <c r="F25" s="30"/>
      <c r="G25" s="30"/>
    </row>
    <row r="26" spans="2:7" x14ac:dyDescent="0.2">
      <c r="B26" s="9">
        <v>21</v>
      </c>
      <c r="C26" s="30"/>
      <c r="D26" s="30"/>
      <c r="E26" s="30"/>
      <c r="F26" s="30"/>
      <c r="G26" s="30"/>
    </row>
    <row r="27" spans="2:7" x14ac:dyDescent="0.2">
      <c r="B27" s="9">
        <v>22</v>
      </c>
      <c r="C27" s="30"/>
      <c r="D27" s="30"/>
      <c r="E27" s="30"/>
      <c r="F27" s="30"/>
      <c r="G27" s="30"/>
    </row>
    <row r="28" spans="2:7" x14ac:dyDescent="0.2">
      <c r="B28" s="9">
        <v>23</v>
      </c>
      <c r="C28" s="30"/>
      <c r="D28" s="30"/>
      <c r="E28" s="30"/>
      <c r="F28" s="30"/>
      <c r="G28" s="30"/>
    </row>
    <row r="29" spans="2:7" x14ac:dyDescent="0.2">
      <c r="B29" s="9">
        <v>24</v>
      </c>
      <c r="C29" s="30"/>
      <c r="D29" s="30"/>
      <c r="E29" s="30"/>
      <c r="F29" s="30"/>
      <c r="G29" s="30"/>
    </row>
    <row r="30" spans="2:7" x14ac:dyDescent="0.2">
      <c r="B30" s="9">
        <v>25</v>
      </c>
      <c r="C30" s="30"/>
      <c r="D30" s="30"/>
      <c r="E30" s="30"/>
      <c r="F30" s="30"/>
      <c r="G30" s="30"/>
    </row>
    <row r="31" spans="2:7" x14ac:dyDescent="0.2">
      <c r="B31" s="16" t="s">
        <v>77</v>
      </c>
    </row>
    <row r="32" spans="2:7" ht="45" customHeight="1" x14ac:dyDescent="0.2">
      <c r="B32" s="218" t="s">
        <v>103</v>
      </c>
      <c r="C32" s="218"/>
      <c r="D32" s="218"/>
      <c r="E32" s="218"/>
      <c r="F32" s="218"/>
      <c r="G32" s="218"/>
    </row>
  </sheetData>
  <sheetProtection sheet="1" objects="1" scenarios="1"/>
  <protectedRanges>
    <protectedRange sqref="C6:G30" name="Range1"/>
  </protectedRanges>
  <mergeCells count="2">
    <mergeCell ref="B32:G32"/>
    <mergeCell ref="C3:G3"/>
  </mergeCells>
  <conditionalFormatting sqref="B6:G30">
    <cfRule type="expression" dxfId="3" priority="1">
      <formula>$G6="Team Director"</formula>
    </cfRule>
  </conditionalFormatting>
  <dataValidations count="3">
    <dataValidation type="list" allowBlank="1" sqref="G6:G30" xr:uid="{C719D0CE-62E7-42E2-8C15-A12FCD77E6F0}">
      <formula1>"Dancer, Team Director"</formula1>
    </dataValidation>
    <dataValidation type="list" errorStyle="warning" showInputMessage="1" showErrorMessage="1" errorTitle="Error" error="Must be F or M" promptTitle="Female or Male" prompt="Must be F or M" sqref="E6:E30" xr:uid="{1E18B459-0F08-41FC-AAFF-C43572578B61}">
      <formula1>"F, M,f,m"</formula1>
    </dataValidation>
    <dataValidation type="whole" showInputMessage="1" showErrorMessage="1" errorTitle="Error" error="Please type age of Dancer_x000a_" sqref="F6:F30" xr:uid="{A84071E4-526D-4707-918A-DF98C39197DD}">
      <formula1>1</formula1>
      <formula2>100</formula2>
    </dataValidation>
  </dataValidations>
  <pageMargins left="0.7" right="0.7" top="0.75" bottom="0.75" header="0.3" footer="0.3"/>
  <pageSetup orientation="portrait" r:id="rId1"/>
  <headerFooter>
    <oddHeader>&amp;LTEAM NAME
___________________________&amp;CMASTER LIST OF ALL DANCERS
(DIRECTORS INCLUDED)</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7030A0"/>
    <pageSetUpPr fitToPage="1"/>
  </sheetPr>
  <dimension ref="A1:AS56"/>
  <sheetViews>
    <sheetView showGridLines="0" showRowColHeaders="0" showZeros="0" zoomScale="80" zoomScaleNormal="80" workbookViewId="0">
      <selection activeCell="M16" sqref="M16"/>
      <extLst>
        <ext xmlns:xlsdti="http://schemas.microsoft.com/office/spreadsheetml/2023/showDataTypeIcons" uri="{77bfe23e-c014-4d31-8a63-9c772dbf06b6}">
          <xlsdti:showDataTypeIcons visible="0"/>
        </ext>
      </extLst>
    </sheetView>
  </sheetViews>
  <sheetFormatPr defaultRowHeight="12.75" x14ac:dyDescent="0.2"/>
  <cols>
    <col min="1" max="1" width="11.7109375" customWidth="1"/>
    <col min="2" max="2" width="20.140625" customWidth="1"/>
    <col min="3" max="3" width="3.7109375" customWidth="1"/>
    <col min="4" max="4" width="4.42578125" customWidth="1"/>
    <col min="5" max="5" width="4.28515625" style="1" customWidth="1"/>
    <col min="6" max="6" width="4.28515625" customWidth="1"/>
    <col min="7" max="7" width="4.28515625" style="1" customWidth="1"/>
    <col min="8" max="12" width="4" customWidth="1"/>
    <col min="13" max="14" width="4.5703125" bestFit="1" customWidth="1"/>
    <col min="15" max="15" width="4.5703125" customWidth="1"/>
    <col min="16" max="18" width="4.5703125" bestFit="1" customWidth="1"/>
    <col min="19" max="20" width="4.140625" style="1" bestFit="1" customWidth="1"/>
    <col min="21" max="22" width="4.42578125" bestFit="1" customWidth="1"/>
    <col min="23" max="23" width="7.42578125" customWidth="1"/>
    <col min="24" max="24" width="29.28515625" customWidth="1"/>
    <col min="25" max="25" width="6.42578125" customWidth="1"/>
    <col min="26" max="26" width="5.28515625" customWidth="1"/>
    <col min="27" max="27" width="6.7109375" customWidth="1"/>
    <col min="28" max="28" width="12.5703125" customWidth="1"/>
    <col min="29" max="29" width="10.5703125" customWidth="1"/>
    <col min="30" max="30" width="4.140625" customWidth="1"/>
    <col min="31" max="31" width="6.140625" customWidth="1"/>
    <col min="33" max="33" width="31" bestFit="1" customWidth="1"/>
  </cols>
  <sheetData>
    <row r="1" spans="1:45" ht="175.5" customHeight="1" x14ac:dyDescent="0.25">
      <c r="A1" s="117" t="s">
        <v>148</v>
      </c>
      <c r="B1" s="110" t="s">
        <v>171</v>
      </c>
      <c r="C1" s="77" t="s">
        <v>95</v>
      </c>
      <c r="D1" s="80" t="s">
        <v>66</v>
      </c>
      <c r="E1" s="20" t="s">
        <v>25</v>
      </c>
      <c r="F1" s="12" t="s">
        <v>26</v>
      </c>
      <c r="G1" s="12" t="s">
        <v>27</v>
      </c>
      <c r="H1" s="12" t="s">
        <v>28</v>
      </c>
      <c r="I1" s="12" t="s">
        <v>29</v>
      </c>
      <c r="J1" s="12" t="s">
        <v>30</v>
      </c>
      <c r="K1" s="12" t="s">
        <v>31</v>
      </c>
      <c r="L1" s="12" t="s">
        <v>32</v>
      </c>
      <c r="M1" s="12" t="s">
        <v>88</v>
      </c>
      <c r="N1" s="12" t="s">
        <v>33</v>
      </c>
      <c r="O1" s="12" t="s">
        <v>104</v>
      </c>
      <c r="P1" s="20" t="s">
        <v>45</v>
      </c>
      <c r="Q1" s="12" t="s">
        <v>23</v>
      </c>
      <c r="R1" s="12" t="s">
        <v>46</v>
      </c>
      <c r="S1" s="12" t="s">
        <v>47</v>
      </c>
      <c r="T1" s="12" t="s">
        <v>48</v>
      </c>
      <c r="U1" s="23" t="s">
        <v>49</v>
      </c>
      <c r="V1" s="12" t="s">
        <v>50</v>
      </c>
      <c r="W1" s="35" t="s">
        <v>105</v>
      </c>
      <c r="X1" s="222" t="s">
        <v>106</v>
      </c>
      <c r="Y1" s="223"/>
      <c r="Z1" s="223"/>
      <c r="AB1" s="2"/>
      <c r="AC1" s="2"/>
      <c r="AD1" s="2"/>
      <c r="AE1" s="2"/>
      <c r="AF1" s="2"/>
      <c r="AK1" s="2"/>
      <c r="AL1" s="2"/>
      <c r="AM1" s="2"/>
      <c r="AN1" s="2"/>
      <c r="AO1" s="2"/>
      <c r="AP1" s="2"/>
      <c r="AQ1" s="2"/>
      <c r="AR1" s="7"/>
      <c r="AS1" s="7"/>
    </row>
    <row r="2" spans="1:45" ht="13.5" thickBot="1" x14ac:dyDescent="0.25">
      <c r="A2" s="101"/>
      <c r="B2" s="102" t="str">
        <f t="shared" ref="B2:B13" si="0">IFERROR(CONCATENATE(VLOOKUP(A2,Master_list,2,FALSE)," ",VLOOKUP(A2,Master_list,3,FALSE)),"")</f>
        <v/>
      </c>
      <c r="C2" s="103" t="str">
        <f t="shared" ref="C2:C13" si="1">IFERROR(VLOOKUP(A2,Master_list,4,FALSE),"")</f>
        <v/>
      </c>
      <c r="D2" s="103" t="str">
        <f t="shared" ref="D2:D13" si="2">IFERROR(VLOOKUP(A2,Master_list,5,FALSE),"")</f>
        <v/>
      </c>
      <c r="E2" s="37"/>
      <c r="F2" s="38"/>
      <c r="G2" s="38"/>
      <c r="H2" s="38"/>
      <c r="I2" s="38"/>
      <c r="J2" s="38"/>
      <c r="K2" s="38"/>
      <c r="L2" s="38"/>
      <c r="M2" s="38"/>
      <c r="N2" s="39"/>
      <c r="O2" s="81"/>
      <c r="P2" s="21"/>
      <c r="Q2" s="8"/>
      <c r="R2" s="8"/>
      <c r="S2" s="13"/>
      <c r="T2" s="13"/>
      <c r="U2" s="14"/>
      <c r="V2" s="29"/>
      <c r="W2" s="83"/>
      <c r="X2" s="84" t="str">
        <f>IF(E30=" "," ", "Line Team")</f>
        <v xml:space="preserve"> </v>
      </c>
      <c r="Y2" s="84">
        <f>IF(AND(E3=0,E30&lt;&gt;" "),"error",E3)</f>
        <v>0</v>
      </c>
      <c r="Z2" s="85" t="str">
        <f>E$30</f>
        <v xml:space="preserve"> </v>
      </c>
    </row>
    <row r="3" spans="1:45" x14ac:dyDescent="0.2">
      <c r="A3" s="104"/>
      <c r="B3" s="102" t="str">
        <f t="shared" si="0"/>
        <v/>
      </c>
      <c r="C3" s="103" t="str">
        <f t="shared" si="1"/>
        <v/>
      </c>
      <c r="D3" s="103" t="str">
        <f t="shared" si="2"/>
        <v/>
      </c>
      <c r="E3" s="149"/>
      <c r="F3" s="149"/>
      <c r="G3" s="149"/>
      <c r="H3" s="149"/>
      <c r="I3" s="149"/>
      <c r="J3" s="149"/>
      <c r="K3" s="149"/>
      <c r="L3" s="149"/>
      <c r="M3" s="149"/>
      <c r="N3" s="149"/>
      <c r="O3" s="149"/>
      <c r="P3" s="147" t="s">
        <v>0</v>
      </c>
      <c r="Q3" s="147" t="s">
        <v>0</v>
      </c>
      <c r="R3" s="147" t="s">
        <v>0</v>
      </c>
      <c r="S3" s="147" t="s">
        <v>0</v>
      </c>
      <c r="T3" s="147" t="s">
        <v>0</v>
      </c>
      <c r="U3" s="147" t="s">
        <v>0</v>
      </c>
      <c r="V3" s="148" t="s">
        <v>0</v>
      </c>
      <c r="W3" s="122"/>
      <c r="X3" s="84" t="str">
        <f>IF(F30=" "," ","Formations Line")</f>
        <v xml:space="preserve"> </v>
      </c>
      <c r="Y3" s="84">
        <f>IF(AND(F3=0,F30&lt;&gt;" "),"error",F3)</f>
        <v>0</v>
      </c>
      <c r="Z3" s="85" t="str">
        <f>F30</f>
        <v xml:space="preserve"> </v>
      </c>
      <c r="AA3" s="16"/>
    </row>
    <row r="4" spans="1:45" x14ac:dyDescent="0.2">
      <c r="A4" s="118">
        <f>+'Master Roster'!B6</f>
        <v>1</v>
      </c>
      <c r="B4" s="109" t="str">
        <f t="shared" si="0"/>
        <v xml:space="preserve"> </v>
      </c>
      <c r="C4" s="108">
        <f t="shared" si="1"/>
        <v>0</v>
      </c>
      <c r="D4" s="108">
        <f t="shared" si="2"/>
        <v>0</v>
      </c>
      <c r="E4" s="40"/>
      <c r="F4" s="40"/>
      <c r="G4" s="40"/>
      <c r="H4" s="40"/>
      <c r="I4" s="40"/>
      <c r="J4" s="40"/>
      <c r="K4" s="40"/>
      <c r="L4" s="40"/>
      <c r="M4" s="40"/>
      <c r="N4" s="40"/>
      <c r="O4" s="40"/>
      <c r="P4" s="40"/>
      <c r="Q4" s="40"/>
      <c r="R4" s="40"/>
      <c r="S4" s="40"/>
      <c r="T4" s="40"/>
      <c r="U4" s="40"/>
      <c r="V4" s="40"/>
      <c r="W4" s="123">
        <f>SUM(E4:V4)</f>
        <v>0</v>
      </c>
      <c r="X4" s="84" t="str">
        <f>IF(G30=" "," ","Exhibition Team")</f>
        <v xml:space="preserve"> </v>
      </c>
      <c r="Y4" s="84">
        <f>IF(AND(G3=0,G30&lt;&gt;" "),"error",G3)</f>
        <v>0</v>
      </c>
      <c r="Z4" s="85" t="str">
        <f>G30</f>
        <v xml:space="preserve"> </v>
      </c>
      <c r="AA4" s="16"/>
    </row>
    <row r="5" spans="1:45" x14ac:dyDescent="0.2">
      <c r="A5" s="118">
        <f>+'Master Roster'!B7</f>
        <v>2</v>
      </c>
      <c r="B5" s="109" t="str">
        <f t="shared" si="0"/>
        <v xml:space="preserve"> </v>
      </c>
      <c r="C5" s="108">
        <f t="shared" si="1"/>
        <v>0</v>
      </c>
      <c r="D5" s="108">
        <f t="shared" si="2"/>
        <v>0</v>
      </c>
      <c r="E5" s="40"/>
      <c r="F5" s="40"/>
      <c r="G5" s="40"/>
      <c r="H5" s="40"/>
      <c r="I5" s="40"/>
      <c r="J5" s="40"/>
      <c r="K5" s="40"/>
      <c r="L5" s="40"/>
      <c r="M5" s="40"/>
      <c r="N5" s="40"/>
      <c r="O5" s="40"/>
      <c r="P5" s="40"/>
      <c r="Q5" s="40"/>
      <c r="R5" s="40"/>
      <c r="S5" s="40"/>
      <c r="T5" s="40"/>
      <c r="U5" s="40"/>
      <c r="V5" s="40"/>
      <c r="W5" s="123">
        <f t="shared" ref="W5:W23" si="3">SUM(E5:V5)</f>
        <v>0</v>
      </c>
      <c r="X5" s="84" t="str">
        <f>IF(H30=" "," ","A Capella Team")</f>
        <v xml:space="preserve"> </v>
      </c>
      <c r="Y5" s="84">
        <f>IF(AND(H3=0,H30&lt;&gt;" "),"error",H3)</f>
        <v>0</v>
      </c>
      <c r="Z5" s="85" t="str">
        <f>H30</f>
        <v xml:space="preserve"> </v>
      </c>
      <c r="AA5" s="16"/>
    </row>
    <row r="6" spans="1:45" x14ac:dyDescent="0.2">
      <c r="A6" s="118">
        <f>+'Master Roster'!B8</f>
        <v>3</v>
      </c>
      <c r="B6" s="109" t="str">
        <f t="shared" si="0"/>
        <v xml:space="preserve"> </v>
      </c>
      <c r="C6" s="108">
        <f t="shared" si="1"/>
        <v>0</v>
      </c>
      <c r="D6" s="108">
        <f t="shared" si="2"/>
        <v>0</v>
      </c>
      <c r="E6" s="40"/>
      <c r="F6" s="40"/>
      <c r="G6" s="40"/>
      <c r="H6" s="40"/>
      <c r="I6" s="40"/>
      <c r="J6" s="40"/>
      <c r="K6" s="40"/>
      <c r="L6" s="40"/>
      <c r="M6" s="40"/>
      <c r="N6" s="40"/>
      <c r="O6" s="40"/>
      <c r="P6" s="40"/>
      <c r="Q6" s="40"/>
      <c r="R6" s="40"/>
      <c r="S6" s="40"/>
      <c r="T6" s="40"/>
      <c r="U6" s="40"/>
      <c r="V6" s="40"/>
      <c r="W6" s="123">
        <f t="shared" si="3"/>
        <v>0</v>
      </c>
      <c r="X6" s="84" t="str">
        <f>IF(I30=" "," ","4 + Cpl Precision")</f>
        <v xml:space="preserve"> </v>
      </c>
      <c r="Y6" s="84">
        <f>IF(AND(I3=0,I30&lt;&gt;" "),"error",I3)</f>
        <v>0</v>
      </c>
      <c r="Z6" s="85" t="str">
        <f>I$30</f>
        <v xml:space="preserve"> </v>
      </c>
      <c r="AA6" s="16"/>
    </row>
    <row r="7" spans="1:45" x14ac:dyDescent="0.2">
      <c r="A7" s="118">
        <f>+'Master Roster'!B9</f>
        <v>4</v>
      </c>
      <c r="B7" s="109" t="str">
        <f t="shared" si="0"/>
        <v xml:space="preserve"> </v>
      </c>
      <c r="C7" s="108">
        <f t="shared" si="1"/>
        <v>0</v>
      </c>
      <c r="D7" s="108">
        <f t="shared" si="2"/>
        <v>0</v>
      </c>
      <c r="E7" s="40"/>
      <c r="F7" s="40"/>
      <c r="G7" s="40"/>
      <c r="H7" s="40"/>
      <c r="I7" s="40"/>
      <c r="J7" s="40"/>
      <c r="K7" s="40"/>
      <c r="L7" s="40"/>
      <c r="M7" s="40"/>
      <c r="N7" s="40"/>
      <c r="O7" s="40"/>
      <c r="P7" s="40"/>
      <c r="Q7" s="40"/>
      <c r="R7" s="40"/>
      <c r="S7" s="40"/>
      <c r="T7" s="40"/>
      <c r="U7" s="40"/>
      <c r="V7" s="40"/>
      <c r="W7" s="123">
        <f t="shared" si="3"/>
        <v>0</v>
      </c>
      <c r="X7" s="84" t="str">
        <f>IF(J30=" "," ","4 + Cpl Hoedown")</f>
        <v xml:space="preserve"> </v>
      </c>
      <c r="Y7" s="84">
        <f>IF(AND(J3=0,J30&lt;&gt;" "),"error",J3)</f>
        <v>0</v>
      </c>
      <c r="Z7" s="85" t="str">
        <f>J$30</f>
        <v xml:space="preserve"> </v>
      </c>
      <c r="AA7" s="16"/>
    </row>
    <row r="8" spans="1:45" ht="13.5" customHeight="1" x14ac:dyDescent="0.2">
      <c r="A8" s="118">
        <f>+'Master Roster'!B10</f>
        <v>5</v>
      </c>
      <c r="B8" s="109" t="str">
        <f t="shared" si="0"/>
        <v xml:space="preserve"> </v>
      </c>
      <c r="C8" s="108">
        <f t="shared" si="1"/>
        <v>0</v>
      </c>
      <c r="D8" s="108">
        <f t="shared" si="2"/>
        <v>0</v>
      </c>
      <c r="E8" s="40"/>
      <c r="F8" s="40"/>
      <c r="G8" s="40"/>
      <c r="H8" s="40"/>
      <c r="I8" s="40"/>
      <c r="J8" s="40"/>
      <c r="K8" s="40"/>
      <c r="L8" s="40"/>
      <c r="M8" s="40"/>
      <c r="N8" s="40"/>
      <c r="O8" s="40"/>
      <c r="P8" s="40"/>
      <c r="Q8" s="40"/>
      <c r="R8" s="40"/>
      <c r="S8" s="40"/>
      <c r="T8" s="40"/>
      <c r="U8" s="40"/>
      <c r="V8" s="40"/>
      <c r="W8" s="123">
        <f t="shared" si="3"/>
        <v>0</v>
      </c>
      <c r="X8" s="84" t="str">
        <f>IF(K30=" "," ","Show Team")</f>
        <v xml:space="preserve"> </v>
      </c>
      <c r="Y8" s="84">
        <f>IF(AND(K3=0,K30&lt;&gt;" "),"error",K3)</f>
        <v>0</v>
      </c>
      <c r="Z8" s="85" t="str">
        <f>K$30</f>
        <v xml:space="preserve"> </v>
      </c>
      <c r="AA8" s="16"/>
    </row>
    <row r="9" spans="1:45" x14ac:dyDescent="0.2">
      <c r="A9" s="118">
        <f>+'Master Roster'!B11</f>
        <v>6</v>
      </c>
      <c r="B9" s="109" t="str">
        <f t="shared" si="0"/>
        <v xml:space="preserve"> </v>
      </c>
      <c r="C9" s="108">
        <f t="shared" si="1"/>
        <v>0</v>
      </c>
      <c r="D9" s="108">
        <f t="shared" si="2"/>
        <v>0</v>
      </c>
      <c r="E9" s="40"/>
      <c r="F9" s="40"/>
      <c r="G9" s="40"/>
      <c r="H9" s="40"/>
      <c r="I9" s="40"/>
      <c r="J9" s="40"/>
      <c r="K9" s="40"/>
      <c r="L9" s="40"/>
      <c r="M9" s="40"/>
      <c r="N9" s="40"/>
      <c r="O9" s="40"/>
      <c r="P9" s="40"/>
      <c r="Q9" s="40"/>
      <c r="R9" s="40"/>
      <c r="S9" s="40"/>
      <c r="T9" s="40"/>
      <c r="U9" s="40"/>
      <c r="V9" s="40"/>
      <c r="W9" s="123">
        <f t="shared" si="3"/>
        <v>0</v>
      </c>
      <c r="X9" s="84" t="str">
        <f>IF(L30=" "," ","Traditional Line")</f>
        <v xml:space="preserve"> </v>
      </c>
      <c r="Y9" s="84">
        <f>IF(AND(L3=0,L30&lt;&gt;" "),"error",L3)</f>
        <v>0</v>
      </c>
      <c r="Z9" s="85" t="str">
        <f>L$30</f>
        <v xml:space="preserve"> </v>
      </c>
      <c r="AA9" s="16"/>
      <c r="AB9" s="30" t="s">
        <v>66</v>
      </c>
      <c r="AC9" s="30" t="s">
        <v>76</v>
      </c>
    </row>
    <row r="10" spans="1:45" x14ac:dyDescent="0.2">
      <c r="A10" s="118">
        <f>+'Master Roster'!B12</f>
        <v>7</v>
      </c>
      <c r="B10" s="109" t="str">
        <f t="shared" si="0"/>
        <v xml:space="preserve"> </v>
      </c>
      <c r="C10" s="108">
        <f t="shared" si="1"/>
        <v>0</v>
      </c>
      <c r="D10" s="108">
        <f t="shared" si="2"/>
        <v>0</v>
      </c>
      <c r="E10" s="40"/>
      <c r="F10" s="40"/>
      <c r="G10" s="40"/>
      <c r="H10" s="40"/>
      <c r="I10" s="40"/>
      <c r="J10" s="40"/>
      <c r="K10" s="40"/>
      <c r="L10" s="40"/>
      <c r="M10" s="40"/>
      <c r="N10" s="40"/>
      <c r="O10" s="40"/>
      <c r="P10" s="40"/>
      <c r="Q10" s="40"/>
      <c r="R10" s="40"/>
      <c r="S10" s="40"/>
      <c r="T10" s="40"/>
      <c r="U10" s="40"/>
      <c r="V10" s="40"/>
      <c r="W10" s="123">
        <f t="shared" si="3"/>
        <v>0</v>
      </c>
      <c r="X10" s="84" t="str">
        <f>IF(M30=" "," ","Formations Traditional Line")</f>
        <v xml:space="preserve"> </v>
      </c>
      <c r="Y10" s="84">
        <f>IF(AND(M3=0,M30&lt;&gt;" "),"error",M3)</f>
        <v>0</v>
      </c>
      <c r="Z10" s="85" t="str">
        <f>M$30</f>
        <v xml:space="preserve"> </v>
      </c>
      <c r="AA10" s="16"/>
      <c r="AB10" s="30" t="s">
        <v>67</v>
      </c>
      <c r="AC10" s="30" t="s">
        <v>68</v>
      </c>
    </row>
    <row r="11" spans="1:45" x14ac:dyDescent="0.2">
      <c r="A11" s="118">
        <f>+'Master Roster'!B13</f>
        <v>8</v>
      </c>
      <c r="B11" s="109" t="str">
        <f t="shared" si="0"/>
        <v xml:space="preserve"> </v>
      </c>
      <c r="C11" s="108">
        <f t="shared" si="1"/>
        <v>0</v>
      </c>
      <c r="D11" s="108">
        <f t="shared" si="2"/>
        <v>0</v>
      </c>
      <c r="E11" s="40"/>
      <c r="F11" s="40"/>
      <c r="G11" s="40"/>
      <c r="H11" s="40"/>
      <c r="I11" s="40"/>
      <c r="J11" s="40"/>
      <c r="K11" s="40"/>
      <c r="L11" s="40"/>
      <c r="M11" s="40"/>
      <c r="N11" s="40"/>
      <c r="O11" s="40"/>
      <c r="P11" s="40"/>
      <c r="Q11" s="40"/>
      <c r="R11" s="40"/>
      <c r="S11" s="40"/>
      <c r="T11" s="40"/>
      <c r="U11" s="40"/>
      <c r="V11" s="40"/>
      <c r="W11" s="123">
        <f t="shared" si="3"/>
        <v>0</v>
      </c>
      <c r="X11" s="84" t="str">
        <f>IF(N30=" "," ","Small Team")</f>
        <v xml:space="preserve"> </v>
      </c>
      <c r="Y11" s="84">
        <f>IF(AND(N3=0,N30&lt;&gt;" "),"error",N3)</f>
        <v>0</v>
      </c>
      <c r="Z11" s="85" t="str">
        <f>N$30</f>
        <v xml:space="preserve"> </v>
      </c>
      <c r="AA11" s="16"/>
      <c r="AB11" s="30" t="s">
        <v>69</v>
      </c>
      <c r="AC11" s="47" t="s">
        <v>70</v>
      </c>
    </row>
    <row r="12" spans="1:45" x14ac:dyDescent="0.2">
      <c r="A12" s="118">
        <f>+'Master Roster'!B14</f>
        <v>9</v>
      </c>
      <c r="B12" s="109" t="str">
        <f t="shared" si="0"/>
        <v xml:space="preserve"> </v>
      </c>
      <c r="C12" s="108">
        <f t="shared" si="1"/>
        <v>0</v>
      </c>
      <c r="D12" s="108">
        <f t="shared" si="2"/>
        <v>0</v>
      </c>
      <c r="E12" s="40"/>
      <c r="F12" s="40"/>
      <c r="G12" s="40"/>
      <c r="H12" s="40"/>
      <c r="I12" s="40"/>
      <c r="J12" s="40"/>
      <c r="K12" s="40"/>
      <c r="L12" s="40"/>
      <c r="M12" s="40"/>
      <c r="N12" s="40"/>
      <c r="O12" s="40"/>
      <c r="P12" s="40"/>
      <c r="Q12" s="40"/>
      <c r="R12" s="40"/>
      <c r="S12" s="40"/>
      <c r="T12" s="40"/>
      <c r="U12" s="40"/>
      <c r="V12" s="40"/>
      <c r="W12" s="123">
        <f t="shared" si="3"/>
        <v>0</v>
      </c>
      <c r="X12" s="84" t="str">
        <f>IF(O30=" "," ",O1)</f>
        <v xml:space="preserve"> </v>
      </c>
      <c r="Y12" s="84">
        <f>IF(AND(O3=0,O30&lt;&gt;" "),"error",O3)</f>
        <v>0</v>
      </c>
      <c r="Z12" s="85" t="str">
        <f>O$30</f>
        <v xml:space="preserve"> </v>
      </c>
      <c r="AA12" s="16"/>
      <c r="AB12" s="48" t="s">
        <v>71</v>
      </c>
      <c r="AC12" s="49" t="s">
        <v>79</v>
      </c>
    </row>
    <row r="13" spans="1:45" x14ac:dyDescent="0.2">
      <c r="A13" s="118">
        <f>+'Master Roster'!B15</f>
        <v>10</v>
      </c>
      <c r="B13" s="109" t="str">
        <f t="shared" si="0"/>
        <v xml:space="preserve"> </v>
      </c>
      <c r="C13" s="108">
        <f t="shared" si="1"/>
        <v>0</v>
      </c>
      <c r="D13" s="108">
        <f t="shared" si="2"/>
        <v>0</v>
      </c>
      <c r="E13" s="40"/>
      <c r="F13" s="40"/>
      <c r="G13" s="40"/>
      <c r="H13" s="40"/>
      <c r="I13" s="40"/>
      <c r="J13" s="40"/>
      <c r="K13" s="40"/>
      <c r="L13" s="40"/>
      <c r="M13" s="40"/>
      <c r="N13" s="40"/>
      <c r="O13" s="40"/>
      <c r="P13" s="40"/>
      <c r="Q13" s="40"/>
      <c r="R13" s="40"/>
      <c r="S13" s="40"/>
      <c r="T13" s="40"/>
      <c r="U13" s="40"/>
      <c r="V13" s="40"/>
      <c r="W13" s="123">
        <f t="shared" si="3"/>
        <v>0</v>
      </c>
      <c r="X13" s="84" t="str">
        <f>IF(P30=" "," ",P1)</f>
        <v xml:space="preserve"> </v>
      </c>
      <c r="Y13" s="84" t="str">
        <f>+P3</f>
        <v>M</v>
      </c>
      <c r="Z13" s="85" t="str">
        <f>P$30</f>
        <v xml:space="preserve"> </v>
      </c>
      <c r="AB13" s="30" t="s">
        <v>72</v>
      </c>
      <c r="AC13" s="47" t="s">
        <v>80</v>
      </c>
    </row>
    <row r="14" spans="1:45" x14ac:dyDescent="0.2">
      <c r="A14" s="118">
        <f>+'Master Roster'!B16</f>
        <v>11</v>
      </c>
      <c r="B14" s="109" t="str">
        <f t="shared" ref="B14:B26" si="4">IFERROR(CONCATENATE(VLOOKUP(A14,Master_list,2,FALSE)," ",VLOOKUP(A14,Master_list,3,FALSE)),"")</f>
        <v xml:space="preserve"> </v>
      </c>
      <c r="C14" s="108">
        <f t="shared" ref="C14:C26" si="5">IFERROR(VLOOKUP(A14,Master_list,4,FALSE),"")</f>
        <v>0</v>
      </c>
      <c r="D14" s="108">
        <f t="shared" ref="D14:D26" si="6">IFERROR(VLOOKUP(A14,Master_list,5,FALSE),"")</f>
        <v>0</v>
      </c>
      <c r="E14" s="40"/>
      <c r="F14" s="40"/>
      <c r="G14" s="40"/>
      <c r="H14" s="40"/>
      <c r="I14" s="40"/>
      <c r="J14" s="40"/>
      <c r="K14" s="40"/>
      <c r="L14" s="40"/>
      <c r="M14" s="40"/>
      <c r="N14" s="40"/>
      <c r="O14" s="40"/>
      <c r="P14" s="40"/>
      <c r="Q14" s="40"/>
      <c r="R14" s="40"/>
      <c r="S14" s="40"/>
      <c r="T14" s="40"/>
      <c r="U14" s="40"/>
      <c r="V14" s="40"/>
      <c r="W14" s="123">
        <f t="shared" si="3"/>
        <v>0</v>
      </c>
      <c r="X14" s="84" t="str">
        <f>IF(Q30=" "," ",Q1)</f>
        <v xml:space="preserve"> </v>
      </c>
      <c r="Y14" s="84" t="str">
        <f>+Q3</f>
        <v>M</v>
      </c>
      <c r="Z14" s="85" t="str">
        <f>Q$30</f>
        <v xml:space="preserve"> </v>
      </c>
      <c r="AB14" s="30" t="s">
        <v>73</v>
      </c>
      <c r="AC14" s="47" t="s">
        <v>81</v>
      </c>
    </row>
    <row r="15" spans="1:45" x14ac:dyDescent="0.2">
      <c r="A15" s="118">
        <f>+'Master Roster'!B17</f>
        <v>12</v>
      </c>
      <c r="B15" s="109" t="str">
        <f t="shared" si="4"/>
        <v xml:space="preserve"> </v>
      </c>
      <c r="C15" s="108">
        <f t="shared" si="5"/>
        <v>0</v>
      </c>
      <c r="D15" s="108">
        <f t="shared" si="6"/>
        <v>0</v>
      </c>
      <c r="E15" s="40"/>
      <c r="F15" s="40"/>
      <c r="G15" s="40"/>
      <c r="H15" s="40"/>
      <c r="I15" s="40"/>
      <c r="J15" s="40"/>
      <c r="K15" s="40"/>
      <c r="L15" s="40"/>
      <c r="M15" s="40"/>
      <c r="N15" s="40"/>
      <c r="O15" s="40"/>
      <c r="P15" s="40"/>
      <c r="Q15" s="40"/>
      <c r="R15" s="40"/>
      <c r="S15" s="40"/>
      <c r="T15" s="40"/>
      <c r="U15" s="40"/>
      <c r="V15" s="40"/>
      <c r="W15" s="123">
        <f t="shared" si="3"/>
        <v>0</v>
      </c>
      <c r="X15" s="84" t="str">
        <f>IF(R30=" "," ",R1)</f>
        <v xml:space="preserve"> </v>
      </c>
      <c r="Y15" s="84" t="str">
        <f>+R3</f>
        <v>M</v>
      </c>
      <c r="Z15" s="85" t="str">
        <f>R$30</f>
        <v xml:space="preserve"> </v>
      </c>
      <c r="AB15" s="30" t="s">
        <v>74</v>
      </c>
      <c r="AC15" s="47" t="s">
        <v>82</v>
      </c>
    </row>
    <row r="16" spans="1:45" x14ac:dyDescent="0.2">
      <c r="A16" s="118">
        <f>+'Master Roster'!B18</f>
        <v>13</v>
      </c>
      <c r="B16" s="109" t="str">
        <f t="shared" si="4"/>
        <v xml:space="preserve"> </v>
      </c>
      <c r="C16" s="108">
        <f t="shared" si="5"/>
        <v>0</v>
      </c>
      <c r="D16" s="108">
        <f t="shared" si="6"/>
        <v>0</v>
      </c>
      <c r="E16" s="40"/>
      <c r="F16" s="40"/>
      <c r="G16" s="40"/>
      <c r="H16" s="40"/>
      <c r="I16" s="40"/>
      <c r="J16" s="40"/>
      <c r="K16" s="40"/>
      <c r="L16" s="40"/>
      <c r="M16" s="40"/>
      <c r="N16" s="40"/>
      <c r="O16" s="40"/>
      <c r="P16" s="40"/>
      <c r="Q16" s="40"/>
      <c r="R16" s="40"/>
      <c r="S16" s="40"/>
      <c r="T16" s="40"/>
      <c r="U16" s="40"/>
      <c r="V16" s="40"/>
      <c r="W16" s="123">
        <f t="shared" si="3"/>
        <v>0</v>
      </c>
      <c r="X16" s="84" t="str">
        <f>IF(S30=" "," ",S1)</f>
        <v xml:space="preserve"> </v>
      </c>
      <c r="Y16" s="84" t="str">
        <f>+S3</f>
        <v>M</v>
      </c>
      <c r="Z16" s="85" t="str">
        <f>S$30</f>
        <v xml:space="preserve"> </v>
      </c>
      <c r="AB16" s="30" t="s">
        <v>75</v>
      </c>
      <c r="AC16" s="47" t="s">
        <v>83</v>
      </c>
    </row>
    <row r="17" spans="1:29" x14ac:dyDescent="0.2">
      <c r="A17" s="118">
        <f>+'Master Roster'!B19</f>
        <v>14</v>
      </c>
      <c r="B17" s="109" t="str">
        <f t="shared" si="4"/>
        <v xml:space="preserve"> </v>
      </c>
      <c r="C17" s="108">
        <f t="shared" si="5"/>
        <v>0</v>
      </c>
      <c r="D17" s="108">
        <f t="shared" si="6"/>
        <v>0</v>
      </c>
      <c r="E17" s="40"/>
      <c r="F17" s="40"/>
      <c r="G17" s="40"/>
      <c r="H17" s="40"/>
      <c r="I17" s="40"/>
      <c r="J17" s="40"/>
      <c r="K17" s="40"/>
      <c r="L17" s="40"/>
      <c r="M17" s="40"/>
      <c r="N17" s="40"/>
      <c r="O17" s="40"/>
      <c r="P17" s="40"/>
      <c r="Q17" s="40"/>
      <c r="R17" s="40"/>
      <c r="S17" s="40"/>
      <c r="T17" s="40"/>
      <c r="U17" s="40"/>
      <c r="V17" s="40"/>
      <c r="W17" s="123">
        <f t="shared" si="3"/>
        <v>0</v>
      </c>
      <c r="X17" s="84" t="str">
        <f>IF(T30=" "," ",T1)</f>
        <v xml:space="preserve"> </v>
      </c>
      <c r="Y17" s="84" t="str">
        <f>+T3</f>
        <v>M</v>
      </c>
      <c r="Z17" s="85" t="str">
        <f>T$30</f>
        <v xml:space="preserve"> </v>
      </c>
      <c r="AB17" s="30" t="s">
        <v>84</v>
      </c>
      <c r="AC17" s="47" t="s">
        <v>85</v>
      </c>
    </row>
    <row r="18" spans="1:29" x14ac:dyDescent="0.2">
      <c r="A18" s="118">
        <f>+'Master Roster'!B20</f>
        <v>15</v>
      </c>
      <c r="B18" s="109" t="str">
        <f t="shared" si="4"/>
        <v xml:space="preserve"> </v>
      </c>
      <c r="C18" s="108">
        <f t="shared" si="5"/>
        <v>0</v>
      </c>
      <c r="D18" s="108">
        <f t="shared" si="6"/>
        <v>0</v>
      </c>
      <c r="E18" s="40"/>
      <c r="F18" s="40"/>
      <c r="G18" s="40"/>
      <c r="H18" s="40"/>
      <c r="I18" s="40"/>
      <c r="J18" s="40"/>
      <c r="K18" s="40"/>
      <c r="L18" s="40"/>
      <c r="M18" s="40"/>
      <c r="N18" s="40"/>
      <c r="O18" s="40"/>
      <c r="P18" s="40"/>
      <c r="Q18" s="40"/>
      <c r="R18" s="40"/>
      <c r="S18" s="40"/>
      <c r="T18" s="40"/>
      <c r="U18" s="40"/>
      <c r="V18" s="40"/>
      <c r="W18" s="123">
        <f t="shared" si="3"/>
        <v>0</v>
      </c>
      <c r="X18" s="84" t="str">
        <f>IF(U30=" "," ",U1)</f>
        <v xml:space="preserve"> </v>
      </c>
      <c r="Y18" s="84" t="str">
        <f>+U3</f>
        <v>M</v>
      </c>
      <c r="Z18" s="85" t="str">
        <f>U$30</f>
        <v xml:space="preserve"> </v>
      </c>
    </row>
    <row r="19" spans="1:29" x14ac:dyDescent="0.2">
      <c r="A19" s="118">
        <f>+'Master Roster'!B21</f>
        <v>16</v>
      </c>
      <c r="B19" s="109" t="str">
        <f t="shared" si="4"/>
        <v xml:space="preserve"> </v>
      </c>
      <c r="C19" s="108">
        <f t="shared" si="5"/>
        <v>0</v>
      </c>
      <c r="D19" s="108">
        <f t="shared" si="6"/>
        <v>0</v>
      </c>
      <c r="E19" s="40"/>
      <c r="F19" s="40"/>
      <c r="G19" s="40"/>
      <c r="H19" s="40"/>
      <c r="I19" s="40"/>
      <c r="J19" s="40"/>
      <c r="K19" s="40"/>
      <c r="L19" s="40"/>
      <c r="M19" s="40"/>
      <c r="N19" s="40"/>
      <c r="O19" s="40"/>
      <c r="P19" s="40"/>
      <c r="Q19" s="40"/>
      <c r="R19" s="40"/>
      <c r="S19" s="40"/>
      <c r="T19" s="40"/>
      <c r="U19" s="40"/>
      <c r="V19" s="40"/>
      <c r="W19" s="123">
        <f t="shared" si="3"/>
        <v>0</v>
      </c>
      <c r="X19" s="84" t="str">
        <f>IF(V30=" "," ",V1)</f>
        <v xml:space="preserve"> </v>
      </c>
      <c r="Y19" s="84" t="str">
        <f>+V3</f>
        <v>M</v>
      </c>
      <c r="Z19" s="85" t="str">
        <f>V$30</f>
        <v xml:space="preserve"> </v>
      </c>
    </row>
    <row r="20" spans="1:29" x14ac:dyDescent="0.2">
      <c r="A20" s="118">
        <f>+'Master Roster'!B22</f>
        <v>17</v>
      </c>
      <c r="B20" s="109" t="str">
        <f t="shared" si="4"/>
        <v xml:space="preserve"> </v>
      </c>
      <c r="C20" s="108">
        <f t="shared" si="5"/>
        <v>0</v>
      </c>
      <c r="D20" s="108">
        <f t="shared" si="6"/>
        <v>0</v>
      </c>
      <c r="E20" s="40"/>
      <c r="F20" s="40"/>
      <c r="G20" s="40"/>
      <c r="H20" s="40"/>
      <c r="I20" s="40"/>
      <c r="J20" s="40"/>
      <c r="K20" s="40"/>
      <c r="L20" s="40"/>
      <c r="M20" s="40"/>
      <c r="N20" s="40"/>
      <c r="O20" s="40"/>
      <c r="P20" s="40"/>
      <c r="Q20" s="40"/>
      <c r="R20" s="40"/>
      <c r="S20" s="40"/>
      <c r="T20" s="40"/>
      <c r="U20" s="40"/>
      <c r="V20" s="40"/>
      <c r="W20" s="124">
        <f t="shared" si="3"/>
        <v>0</v>
      </c>
      <c r="X20" s="82"/>
      <c r="Y20" s="82"/>
    </row>
    <row r="21" spans="1:29" x14ac:dyDescent="0.2">
      <c r="A21" s="118">
        <f>+'Master Roster'!B23</f>
        <v>18</v>
      </c>
      <c r="B21" s="109" t="str">
        <f t="shared" si="4"/>
        <v xml:space="preserve"> </v>
      </c>
      <c r="C21" s="108">
        <f t="shared" si="5"/>
        <v>0</v>
      </c>
      <c r="D21" s="108">
        <f t="shared" si="6"/>
        <v>0</v>
      </c>
      <c r="E21" s="40"/>
      <c r="F21" s="40"/>
      <c r="G21" s="40"/>
      <c r="H21" s="40"/>
      <c r="I21" s="40"/>
      <c r="J21" s="40"/>
      <c r="K21" s="40"/>
      <c r="L21" s="40"/>
      <c r="M21" s="40"/>
      <c r="N21" s="40"/>
      <c r="O21" s="40"/>
      <c r="P21" s="40"/>
      <c r="Q21" s="40"/>
      <c r="R21" s="40"/>
      <c r="S21" s="40"/>
      <c r="T21" s="40"/>
      <c r="U21" s="40"/>
      <c r="V21" s="40"/>
      <c r="W21" s="124">
        <f t="shared" si="3"/>
        <v>0</v>
      </c>
    </row>
    <row r="22" spans="1:29" x14ac:dyDescent="0.2">
      <c r="A22" s="118">
        <f>+'Master Roster'!B24</f>
        <v>19</v>
      </c>
      <c r="B22" s="109" t="str">
        <f t="shared" si="4"/>
        <v xml:space="preserve"> </v>
      </c>
      <c r="C22" s="108">
        <f t="shared" si="5"/>
        <v>0</v>
      </c>
      <c r="D22" s="108">
        <f t="shared" si="6"/>
        <v>0</v>
      </c>
      <c r="E22" s="40"/>
      <c r="F22" s="40"/>
      <c r="G22" s="40"/>
      <c r="H22" s="40"/>
      <c r="I22" s="40"/>
      <c r="J22" s="40"/>
      <c r="K22" s="40"/>
      <c r="L22" s="40"/>
      <c r="M22" s="40"/>
      <c r="N22" s="40"/>
      <c r="O22" s="40"/>
      <c r="P22" s="40"/>
      <c r="Q22" s="40"/>
      <c r="R22" s="40"/>
      <c r="S22" s="40"/>
      <c r="T22" s="40"/>
      <c r="U22" s="40"/>
      <c r="V22" s="40"/>
      <c r="W22" s="124">
        <f t="shared" si="3"/>
        <v>0</v>
      </c>
      <c r="X22" s="16"/>
      <c r="AB22" s="67"/>
    </row>
    <row r="23" spans="1:29" x14ac:dyDescent="0.2">
      <c r="A23" s="118">
        <f>+'Master Roster'!B25</f>
        <v>20</v>
      </c>
      <c r="B23" s="109" t="str">
        <f t="shared" si="4"/>
        <v xml:space="preserve"> </v>
      </c>
      <c r="C23" s="108">
        <f t="shared" si="5"/>
        <v>0</v>
      </c>
      <c r="D23" s="108">
        <f t="shared" si="6"/>
        <v>0</v>
      </c>
      <c r="E23" s="40"/>
      <c r="F23" s="40"/>
      <c r="G23" s="40"/>
      <c r="H23" s="40"/>
      <c r="I23" s="40"/>
      <c r="J23" s="40"/>
      <c r="K23" s="40"/>
      <c r="L23" s="40"/>
      <c r="M23" s="40"/>
      <c r="N23" s="40"/>
      <c r="O23" s="40"/>
      <c r="P23" s="40"/>
      <c r="Q23" s="40"/>
      <c r="R23" s="40"/>
      <c r="S23" s="40"/>
      <c r="T23" s="40"/>
      <c r="U23" s="40"/>
      <c r="V23" s="40"/>
      <c r="W23" s="124">
        <f t="shared" si="3"/>
        <v>0</v>
      </c>
      <c r="X23" s="30" t="s">
        <v>127</v>
      </c>
      <c r="Y23" s="72">
        <f>+W30</f>
        <v>0</v>
      </c>
      <c r="Z23" s="73" t="s">
        <v>9</v>
      </c>
      <c r="AA23" s="74">
        <f ca="1">IF(TODAY()&lt;DATE(2025,8,4),20,25)</f>
        <v>20</v>
      </c>
      <c r="AB23" s="75">
        <f ca="1">+AA23*Y23</f>
        <v>0</v>
      </c>
    </row>
    <row r="24" spans="1:29" x14ac:dyDescent="0.2">
      <c r="A24" s="118">
        <f>+'Master Roster'!B26</f>
        <v>21</v>
      </c>
      <c r="B24" s="109" t="str">
        <f t="shared" si="4"/>
        <v xml:space="preserve"> </v>
      </c>
      <c r="C24" s="108">
        <f t="shared" si="5"/>
        <v>0</v>
      </c>
      <c r="D24" s="108">
        <f t="shared" si="6"/>
        <v>0</v>
      </c>
      <c r="E24" s="40"/>
      <c r="F24" s="40"/>
      <c r="G24" s="40"/>
      <c r="H24" s="40"/>
      <c r="I24" s="40"/>
      <c r="J24" s="40"/>
      <c r="K24" s="40"/>
      <c r="L24" s="40"/>
      <c r="M24" s="40"/>
      <c r="N24" s="40"/>
      <c r="O24" s="40"/>
      <c r="P24" s="40"/>
      <c r="Q24" s="40"/>
      <c r="R24" s="40"/>
      <c r="S24" s="40"/>
      <c r="T24" s="40"/>
      <c r="U24" s="40"/>
      <c r="V24" s="40"/>
      <c r="W24" s="124"/>
      <c r="X24" s="16"/>
      <c r="Y24" s="82"/>
      <c r="Z24" s="105"/>
      <c r="AA24" s="106"/>
      <c r="AB24" s="107"/>
    </row>
    <row r="25" spans="1:29" ht="15.75" customHeight="1" x14ac:dyDescent="0.3">
      <c r="A25" s="118">
        <f>+'Master Roster'!B27</f>
        <v>22</v>
      </c>
      <c r="B25" s="109" t="str">
        <f t="shared" si="4"/>
        <v xml:space="preserve"> </v>
      </c>
      <c r="C25" s="108">
        <f t="shared" si="5"/>
        <v>0</v>
      </c>
      <c r="D25" s="108">
        <f t="shared" si="6"/>
        <v>0</v>
      </c>
      <c r="E25" s="40"/>
      <c r="F25" s="40"/>
      <c r="G25" s="40"/>
      <c r="H25" s="40"/>
      <c r="I25" s="40"/>
      <c r="J25" s="40"/>
      <c r="K25" s="40"/>
      <c r="L25" s="40"/>
      <c r="M25" s="40"/>
      <c r="N25" s="40"/>
      <c r="O25" s="40"/>
      <c r="P25" s="40"/>
      <c r="Q25" s="40"/>
      <c r="R25" s="40"/>
      <c r="S25" s="40"/>
      <c r="T25" s="40"/>
      <c r="U25" s="40"/>
      <c r="V25" s="40"/>
      <c r="W25" s="124"/>
      <c r="X25" s="227" t="str">
        <f>IF(COUNTIFS(Y2:Y12,"error")&gt;0,"ERROR - Please Specify the level for Contemporary Teams","")</f>
        <v/>
      </c>
      <c r="Y25" s="228"/>
      <c r="Z25" s="125"/>
      <c r="AA25" s="106"/>
      <c r="AB25" s="107"/>
    </row>
    <row r="26" spans="1:29" ht="12.75" customHeight="1" x14ac:dyDescent="0.3">
      <c r="A26" s="118">
        <f>+'Master Roster'!B28</f>
        <v>23</v>
      </c>
      <c r="B26" s="109" t="str">
        <f t="shared" si="4"/>
        <v xml:space="preserve"> </v>
      </c>
      <c r="C26" s="108">
        <f t="shared" si="5"/>
        <v>0</v>
      </c>
      <c r="D26" s="108">
        <f t="shared" si="6"/>
        <v>0</v>
      </c>
      <c r="E26" s="40"/>
      <c r="F26" s="40"/>
      <c r="G26" s="40"/>
      <c r="H26" s="40"/>
      <c r="I26" s="40"/>
      <c r="J26" s="40"/>
      <c r="K26" s="40"/>
      <c r="L26" s="40"/>
      <c r="M26" s="40"/>
      <c r="N26" s="40"/>
      <c r="O26" s="40"/>
      <c r="P26" s="40"/>
      <c r="Q26" s="40"/>
      <c r="R26" s="40"/>
      <c r="S26" s="40"/>
      <c r="T26" s="40"/>
      <c r="U26" s="40"/>
      <c r="V26" s="40"/>
      <c r="W26" s="124"/>
      <c r="X26" s="227"/>
      <c r="Y26" s="228"/>
      <c r="Z26" s="125"/>
      <c r="AA26" s="106"/>
      <c r="AB26" s="107"/>
    </row>
    <row r="27" spans="1:29" ht="15" customHeight="1" x14ac:dyDescent="0.3">
      <c r="A27" s="118">
        <f>+'Master Roster'!B29</f>
        <v>24</v>
      </c>
      <c r="B27" s="109" t="str">
        <f t="shared" ref="B27:B28" si="7">IFERROR(CONCATENATE(VLOOKUP(A27,Master_list,2,FALSE)," ",VLOOKUP(A27,Master_list,3,FALSE)),"")</f>
        <v xml:space="preserve"> </v>
      </c>
      <c r="C27" s="108">
        <f t="shared" ref="C27:C28" si="8">IFERROR(VLOOKUP(A27,Master_list,4,FALSE),"")</f>
        <v>0</v>
      </c>
      <c r="D27" s="108">
        <f t="shared" ref="D27:D28" si="9">IFERROR(VLOOKUP(A27,Master_list,5,FALSE),"")</f>
        <v>0</v>
      </c>
      <c r="E27" s="40"/>
      <c r="F27" s="40"/>
      <c r="G27" s="40"/>
      <c r="H27" s="40"/>
      <c r="I27" s="40"/>
      <c r="J27" s="40"/>
      <c r="K27" s="40"/>
      <c r="L27" s="40"/>
      <c r="M27" s="40"/>
      <c r="N27" s="40"/>
      <c r="O27" s="40"/>
      <c r="P27" s="40"/>
      <c r="Q27" s="40"/>
      <c r="R27" s="40"/>
      <c r="S27" s="40"/>
      <c r="T27" s="40"/>
      <c r="U27" s="40"/>
      <c r="V27" s="40"/>
      <c r="W27" s="124"/>
      <c r="X27" s="227"/>
      <c r="Y27" s="228"/>
      <c r="Z27" s="125"/>
      <c r="AA27" s="106"/>
      <c r="AB27" s="107"/>
    </row>
    <row r="28" spans="1:29" ht="12.75" customHeight="1" x14ac:dyDescent="0.3">
      <c r="A28" s="118">
        <f>+'Master Roster'!B30</f>
        <v>25</v>
      </c>
      <c r="B28" s="109" t="str">
        <f t="shared" si="7"/>
        <v xml:space="preserve"> </v>
      </c>
      <c r="C28" s="108">
        <f t="shared" si="8"/>
        <v>0</v>
      </c>
      <c r="D28" s="108">
        <f t="shared" si="9"/>
        <v>0</v>
      </c>
      <c r="E28" s="40"/>
      <c r="F28" s="40"/>
      <c r="G28" s="40"/>
      <c r="H28" s="40"/>
      <c r="I28" s="40"/>
      <c r="J28" s="40"/>
      <c r="K28" s="40"/>
      <c r="L28" s="40"/>
      <c r="M28" s="40"/>
      <c r="N28" s="40"/>
      <c r="O28" s="40"/>
      <c r="P28" s="40"/>
      <c r="Q28" s="40"/>
      <c r="R28" s="40"/>
      <c r="S28" s="40"/>
      <c r="T28" s="40"/>
      <c r="U28" s="40"/>
      <c r="V28" s="40"/>
      <c r="W28" s="124"/>
      <c r="X28" s="227"/>
      <c r="Y28" s="228"/>
      <c r="Z28" s="125"/>
      <c r="AA28" s="106"/>
      <c r="AB28" s="107"/>
    </row>
    <row r="29" spans="1:29" ht="12.75" customHeight="1" x14ac:dyDescent="0.3">
      <c r="A29" s="68" t="s">
        <v>98</v>
      </c>
      <c r="B29" s="69"/>
      <c r="C29" s="70"/>
      <c r="D29" s="71"/>
      <c r="E29" s="120" t="str">
        <f>IFERROR(AVERAGEIF(E4:E28,1,$D$4:V28)," ")</f>
        <v xml:space="preserve"> </v>
      </c>
      <c r="F29" s="120" t="str">
        <f>IFERROR(AVERAGEIF(F4:F28,1,$D$4:W28)," ")</f>
        <v xml:space="preserve"> </v>
      </c>
      <c r="G29" s="120" t="str">
        <f>IFERROR(AVERAGEIF(G4:G28,1,$D$4:Z28)," ")</f>
        <v xml:space="preserve"> </v>
      </c>
      <c r="H29" s="120" t="str">
        <f>IFERROR(AVERAGEIF(H4:H28,1,$D$4:AB28)," ")</f>
        <v xml:space="preserve"> </v>
      </c>
      <c r="I29" s="120" t="str">
        <f>IFERROR(AVERAGEIF(I4:I28,1,$D$4:AC28)," ")</f>
        <v xml:space="preserve"> </v>
      </c>
      <c r="J29" s="120" t="str">
        <f>IFERROR(AVERAGEIF(J4:J28,1,$D$4:AD28)," ")</f>
        <v xml:space="preserve"> </v>
      </c>
      <c r="K29" s="120" t="str">
        <f>IFERROR(AVERAGEIF(K4:K28,1,$D$4:AE28)," ")</f>
        <v xml:space="preserve"> </v>
      </c>
      <c r="L29" s="120" t="str">
        <f>IFERROR(AVERAGEIF(L4:L28,1,$D$4:AF28)," ")</f>
        <v xml:space="preserve"> </v>
      </c>
      <c r="M29" s="120" t="str">
        <f>IFERROR(AVERAGEIF(M4:M28,1,$D$4:AG28)," ")</f>
        <v xml:space="preserve"> </v>
      </c>
      <c r="N29" s="120" t="str">
        <f>IFERROR(AVERAGEIF(N4:N28,1,$D$4:AH28)," ")</f>
        <v xml:space="preserve"> </v>
      </c>
      <c r="O29" s="120" t="str">
        <f>IFERROR(AVERAGEIF(O4:O28,1,$D$4:AI28)," ")</f>
        <v xml:space="preserve"> </v>
      </c>
      <c r="P29" s="120" t="str">
        <f>IFERROR(AVERAGEIF(P4:P28,1,$D$4:AI28)," ")</f>
        <v xml:space="preserve"> </v>
      </c>
      <c r="Q29" s="120" t="str">
        <f>IFERROR(AVERAGEIF(Q4:Q28,1,$D$4:AJ28)," ")</f>
        <v xml:space="preserve"> </v>
      </c>
      <c r="R29" s="120" t="str">
        <f>IFERROR(AVERAGEIF(R4:R28,1,$D$4:AK28)," ")</f>
        <v xml:space="preserve"> </v>
      </c>
      <c r="S29" s="120" t="str">
        <f>IFERROR(AVERAGEIF(S4:S28,1,$D$4:AL28)," ")</f>
        <v xml:space="preserve"> </v>
      </c>
      <c r="T29" s="120" t="str">
        <f>IFERROR(AVERAGEIF(T4:T28,1,$D$4:AM28)," ")</f>
        <v xml:space="preserve"> </v>
      </c>
      <c r="U29" s="120" t="str">
        <f>IFERROR(AVERAGEIF(U4:U28,1,$D$4:AN28)," ")</f>
        <v xml:space="preserve"> </v>
      </c>
      <c r="V29" s="120" t="str">
        <f>IFERROR(AVERAGEIF(V4:V28,1,$D$4:AO28)," ")</f>
        <v xml:space="preserve"> </v>
      </c>
      <c r="W29" s="79"/>
      <c r="X29" s="227"/>
      <c r="Y29" s="228"/>
      <c r="Z29" s="125"/>
    </row>
    <row r="30" spans="1:29" ht="13.5" customHeight="1" thickBot="1" x14ac:dyDescent="0.35">
      <c r="E30" s="121" t="str">
        <f t="shared" ref="E30:V30" si="10">IFERROR(VLOOKUP(ABS(E29),AGE_LU,2,TRUE)," ")</f>
        <v xml:space="preserve"> </v>
      </c>
      <c r="F30" s="121" t="str">
        <f t="shared" si="10"/>
        <v xml:space="preserve"> </v>
      </c>
      <c r="G30" s="121" t="str">
        <f t="shared" si="10"/>
        <v xml:space="preserve"> </v>
      </c>
      <c r="H30" s="121" t="str">
        <f t="shared" si="10"/>
        <v xml:space="preserve"> </v>
      </c>
      <c r="I30" s="121" t="str">
        <f t="shared" si="10"/>
        <v xml:space="preserve"> </v>
      </c>
      <c r="J30" s="121" t="str">
        <f t="shared" si="10"/>
        <v xml:space="preserve"> </v>
      </c>
      <c r="K30" s="121" t="str">
        <f t="shared" si="10"/>
        <v xml:space="preserve"> </v>
      </c>
      <c r="L30" s="121" t="str">
        <f t="shared" si="10"/>
        <v xml:space="preserve"> </v>
      </c>
      <c r="M30" s="121" t="str">
        <f t="shared" si="10"/>
        <v xml:space="preserve"> </v>
      </c>
      <c r="N30" s="121" t="str">
        <f t="shared" si="10"/>
        <v xml:space="preserve"> </v>
      </c>
      <c r="O30" s="121" t="str">
        <f t="shared" si="10"/>
        <v xml:space="preserve"> </v>
      </c>
      <c r="P30" s="121" t="str">
        <f t="shared" si="10"/>
        <v xml:space="preserve"> </v>
      </c>
      <c r="Q30" s="121" t="str">
        <f t="shared" si="10"/>
        <v xml:space="preserve"> </v>
      </c>
      <c r="R30" s="121" t="str">
        <f t="shared" si="10"/>
        <v xml:space="preserve"> </v>
      </c>
      <c r="S30" s="121" t="str">
        <f t="shared" si="10"/>
        <v xml:space="preserve"> </v>
      </c>
      <c r="T30" s="121" t="str">
        <f t="shared" si="10"/>
        <v xml:space="preserve"> </v>
      </c>
      <c r="U30" s="121" t="str">
        <f t="shared" si="10"/>
        <v xml:space="preserve"> </v>
      </c>
      <c r="V30" s="121" t="str">
        <f t="shared" si="10"/>
        <v xml:space="preserve"> </v>
      </c>
      <c r="W30" s="119">
        <f>SUM(W4:W28)</f>
        <v>0</v>
      </c>
      <c r="X30" s="227"/>
      <c r="Y30" s="228"/>
      <c r="Z30" s="125"/>
    </row>
    <row r="31" spans="1:29" ht="15.75" customHeight="1" thickBot="1" x14ac:dyDescent="0.35">
      <c r="B31" s="16" t="s">
        <v>93</v>
      </c>
      <c r="C31" s="224" cm="1">
        <f t="array" ref="C31">+'Contact &amp; Payment Due'!$B$4:$B$4</f>
        <v>0</v>
      </c>
      <c r="D31" s="225"/>
      <c r="E31" s="225"/>
      <c r="F31" s="225"/>
      <c r="G31" s="225"/>
      <c r="H31" s="225"/>
      <c r="I31" s="225"/>
      <c r="J31" s="225"/>
      <c r="K31" s="225"/>
      <c r="L31" s="225"/>
      <c r="M31" s="225"/>
      <c r="N31" s="225"/>
      <c r="O31" s="225"/>
      <c r="P31" s="225"/>
      <c r="Q31" s="225"/>
      <c r="R31" s="225"/>
      <c r="S31" s="225"/>
      <c r="T31" s="225"/>
      <c r="U31" s="225"/>
      <c r="V31" s="225"/>
      <c r="W31" s="226"/>
      <c r="X31" s="126"/>
      <c r="Y31" s="125"/>
      <c r="Z31" s="125"/>
    </row>
    <row r="36" spans="7:20" x14ac:dyDescent="0.2">
      <c r="G36"/>
      <c r="S36"/>
      <c r="T36"/>
    </row>
    <row r="50" spans="5:7" x14ac:dyDescent="0.2">
      <c r="F50" s="4"/>
      <c r="G50" s="4"/>
    </row>
    <row r="54" spans="5:7" x14ac:dyDescent="0.2">
      <c r="E54"/>
    </row>
    <row r="55" spans="5:7" x14ac:dyDescent="0.2">
      <c r="E55"/>
    </row>
    <row r="56" spans="5:7" x14ac:dyDescent="0.2">
      <c r="E56"/>
    </row>
  </sheetData>
  <sheetProtection sheet="1" objects="1" scenarios="1"/>
  <protectedRanges>
    <protectedRange sqref="E4:V28" name="Range3"/>
    <protectedRange sqref="E3:O3" name="Range2"/>
  </protectedRanges>
  <mergeCells count="3">
    <mergeCell ref="X1:Z1"/>
    <mergeCell ref="C31:W31"/>
    <mergeCell ref="X25:Y30"/>
  </mergeCells>
  <phoneticPr fontId="1" type="noConversion"/>
  <conditionalFormatting sqref="X25">
    <cfRule type="containsText" dxfId="2" priority="1" operator="containsText" text="Error">
      <formula>NOT(ISERROR(SEARCH("Error",X25)))</formula>
    </cfRule>
  </conditionalFormatting>
  <conditionalFormatting sqref="Y2:Y12">
    <cfRule type="cellIs" dxfId="1" priority="3" operator="equal">
      <formula>0</formula>
    </cfRule>
  </conditionalFormatting>
  <conditionalFormatting sqref="Y2:Y19">
    <cfRule type="cellIs" dxfId="0" priority="2" operator="equal">
      <formula>"error"</formula>
    </cfRule>
  </conditionalFormatting>
  <dataValidations xWindow="274" yWindow="466" count="4">
    <dataValidation type="whole" allowBlank="1" showErrorMessage="1" promptTitle="Only Numbers Accepted" prompt="_x000a_" sqref="D29" xr:uid="{EDF48AEF-8B31-4053-8388-0B1C74E69D88}">
      <formula1>1</formula1>
      <formula2>99</formula2>
    </dataValidation>
    <dataValidation type="list" errorStyle="warning" showDropDown="1" showInputMessage="1" showErrorMessage="1" promptTitle="Please Type" prompt="M or F_x000a_" sqref="C29" xr:uid="{2C028277-8B31-402D-8CD8-670E6D34C966}">
      <formula1>"F,M,f,m"</formula1>
    </dataValidation>
    <dataValidation type="whole" operator="equal" allowBlank="1" showInputMessage="1" showErrorMessage="1" promptTitle="Enter 1" prompt="if part of Dance_x000a_ " sqref="E4:V28" xr:uid="{EDF87440-4286-484E-9468-39B211E0839C}">
      <formula1>1</formula1>
    </dataValidation>
    <dataValidation type="list" showInputMessage="1" showErrorMessage="1" promptTitle="Dance Level" prompt="R A or M" sqref="E3:O3" xr:uid="{BA3D9298-EC06-4032-9A89-E4FB646498E8}">
      <formula1>"A,R,M,a,r,m"</formula1>
    </dataValidation>
  </dataValidations>
  <printOptions gridLines="1"/>
  <pageMargins left="0.5" right="0.5" top="0.5" bottom="0.25" header="0" footer="0"/>
  <pageSetup scale="70" orientation="landscape" r:id="rId1"/>
  <headerFooter alignWithMargins="0">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FDFB-2737-46F1-8475-68B9EDBE9101}">
  <sheetPr codeName="Sheet4">
    <tabColor theme="5" tint="-0.249977111117893"/>
    <pageSetUpPr fitToPage="1"/>
  </sheetPr>
  <dimension ref="A1:U30"/>
  <sheetViews>
    <sheetView showGridLines="0" showRowColHeaders="0" showZeros="0" zoomScale="90" zoomScaleNormal="90" workbookViewId="0"/>
  </sheetViews>
  <sheetFormatPr defaultRowHeight="12.75" x14ac:dyDescent="0.2"/>
  <cols>
    <col min="1" max="1" width="11.140625" customWidth="1"/>
    <col min="2" max="2" width="20.42578125" customWidth="1"/>
    <col min="3" max="3" width="6" customWidth="1"/>
    <col min="4" max="4" width="6.140625" customWidth="1"/>
    <col min="5" max="5" width="6.5703125" customWidth="1"/>
    <col min="6" max="6" width="5.7109375" customWidth="1"/>
    <col min="7" max="13" width="7.42578125" customWidth="1"/>
    <col min="14" max="14" width="9.5703125" customWidth="1"/>
    <col min="15" max="15" width="9.140625" customWidth="1"/>
    <col min="16" max="16" width="9.85546875" customWidth="1"/>
    <col min="17" max="17" width="3.7109375" customWidth="1"/>
    <col min="18" max="18" width="13.28515625" customWidth="1"/>
    <col min="19" max="19" width="7.42578125" customWidth="1"/>
    <col min="20" max="20" width="38.7109375" customWidth="1"/>
  </cols>
  <sheetData>
    <row r="1" spans="1:21" ht="132" customHeight="1" thickBot="1" x14ac:dyDescent="0.25">
      <c r="A1" s="117" t="s">
        <v>149</v>
      </c>
      <c r="B1" s="76" t="s">
        <v>51</v>
      </c>
      <c r="C1" s="77" t="s">
        <v>95</v>
      </c>
      <c r="D1" s="78" t="s">
        <v>66</v>
      </c>
      <c r="E1" s="31" t="s">
        <v>86</v>
      </c>
      <c r="F1" s="32" t="s">
        <v>87</v>
      </c>
      <c r="G1" s="33" t="s">
        <v>58</v>
      </c>
      <c r="H1" s="32" t="s">
        <v>59</v>
      </c>
      <c r="I1" s="41" t="s">
        <v>61</v>
      </c>
      <c r="J1" s="42" t="s">
        <v>56</v>
      </c>
      <c r="K1" s="43" t="s">
        <v>60</v>
      </c>
      <c r="L1" s="42" t="s">
        <v>57</v>
      </c>
      <c r="M1" s="57" t="s">
        <v>96</v>
      </c>
      <c r="N1" s="57" t="s">
        <v>97</v>
      </c>
      <c r="O1" s="229" t="s">
        <v>142</v>
      </c>
      <c r="P1" s="229"/>
      <c r="Q1" s="229"/>
      <c r="R1" s="229"/>
      <c r="S1" s="229"/>
      <c r="U1" s="3"/>
    </row>
    <row r="2" spans="1:21" ht="13.5" thickBot="1" x14ac:dyDescent="0.25">
      <c r="A2" s="118">
        <f>+'Master Roster'!B6</f>
        <v>1</v>
      </c>
      <c r="B2" s="109" t="str">
        <f t="shared" ref="B2:B25" si="0">IFERROR(CONCATENATE(VLOOKUP(A2,Master_list,2,FALSE)," ",VLOOKUP(A2,Master_list,3,FALSE)),"")</f>
        <v xml:space="preserve"> </v>
      </c>
      <c r="C2" s="108">
        <f t="shared" ref="C2:C25" si="1">IFERROR(VLOOKUP(A2,Master_list,4,FALSE),"")</f>
        <v>0</v>
      </c>
      <c r="D2" s="108">
        <f t="shared" ref="D2:D25" si="2">IFERROR(VLOOKUP(A2,Master_list,5,FALSE),"")</f>
        <v>0</v>
      </c>
      <c r="E2" s="44"/>
      <c r="F2" s="44"/>
      <c r="G2" s="44"/>
      <c r="H2" s="45"/>
      <c r="I2" s="46"/>
      <c r="J2" s="46"/>
      <c r="K2" s="46"/>
      <c r="L2" s="36"/>
      <c r="M2" s="66"/>
      <c r="N2" s="66"/>
      <c r="O2" s="229"/>
      <c r="P2" s="229"/>
      <c r="Q2" s="229"/>
      <c r="R2" s="229"/>
      <c r="S2" s="229"/>
      <c r="U2" s="3"/>
    </row>
    <row r="3" spans="1:21" ht="13.5" thickBot="1" x14ac:dyDescent="0.25">
      <c r="A3" s="118">
        <f>+'Master Roster'!B7</f>
        <v>2</v>
      </c>
      <c r="B3" s="109" t="str">
        <f t="shared" si="0"/>
        <v xml:space="preserve"> </v>
      </c>
      <c r="C3" s="108">
        <f t="shared" si="1"/>
        <v>0</v>
      </c>
      <c r="D3" s="108">
        <f t="shared" si="2"/>
        <v>0</v>
      </c>
      <c r="E3" s="44"/>
      <c r="F3" s="44"/>
      <c r="G3" s="44"/>
      <c r="H3" s="45"/>
      <c r="I3" s="46"/>
      <c r="J3" s="46"/>
      <c r="K3" s="46"/>
      <c r="L3" s="36"/>
      <c r="M3" s="66"/>
      <c r="N3" s="66"/>
      <c r="O3" s="229"/>
      <c r="P3" s="229"/>
      <c r="Q3" s="229"/>
      <c r="R3" s="229"/>
      <c r="S3" s="229"/>
      <c r="U3" s="3"/>
    </row>
    <row r="4" spans="1:21" ht="13.5" thickBot="1" x14ac:dyDescent="0.25">
      <c r="A4" s="118">
        <f>+'Master Roster'!B8</f>
        <v>3</v>
      </c>
      <c r="B4" s="109" t="str">
        <f t="shared" si="0"/>
        <v xml:space="preserve"> </v>
      </c>
      <c r="C4" s="108">
        <f t="shared" si="1"/>
        <v>0</v>
      </c>
      <c r="D4" s="108">
        <f t="shared" si="2"/>
        <v>0</v>
      </c>
      <c r="E4" s="44"/>
      <c r="F4" s="44"/>
      <c r="G4" s="44"/>
      <c r="H4" s="45"/>
      <c r="I4" s="46"/>
      <c r="J4" s="46"/>
      <c r="K4" s="46"/>
      <c r="L4" s="36"/>
      <c r="M4" s="66"/>
      <c r="N4" s="66"/>
      <c r="O4" s="229"/>
      <c r="P4" s="229"/>
      <c r="Q4" s="229"/>
      <c r="R4" s="229"/>
      <c r="S4" s="229"/>
      <c r="U4" s="3"/>
    </row>
    <row r="5" spans="1:21" ht="13.5" thickBot="1" x14ac:dyDescent="0.25">
      <c r="A5" s="118">
        <f>+'Master Roster'!B9</f>
        <v>4</v>
      </c>
      <c r="B5" s="109" t="str">
        <f t="shared" si="0"/>
        <v xml:space="preserve"> </v>
      </c>
      <c r="C5" s="108">
        <f t="shared" si="1"/>
        <v>0</v>
      </c>
      <c r="D5" s="108">
        <f t="shared" si="2"/>
        <v>0</v>
      </c>
      <c r="E5" s="44"/>
      <c r="F5" s="44"/>
      <c r="G5" s="44"/>
      <c r="H5" s="45"/>
      <c r="I5" s="46"/>
      <c r="J5" s="46"/>
      <c r="K5" s="46"/>
      <c r="L5" s="36"/>
      <c r="M5" s="66"/>
      <c r="N5" s="66"/>
      <c r="O5" s="229"/>
      <c r="P5" s="229"/>
      <c r="Q5" s="229"/>
      <c r="R5" s="229"/>
      <c r="S5" s="229"/>
      <c r="U5" s="3"/>
    </row>
    <row r="6" spans="1:21" ht="13.5" customHeight="1" thickBot="1" x14ac:dyDescent="0.25">
      <c r="A6" s="118">
        <f>+'Master Roster'!B10</f>
        <v>5</v>
      </c>
      <c r="B6" s="109" t="str">
        <f t="shared" si="0"/>
        <v xml:space="preserve"> </v>
      </c>
      <c r="C6" s="108">
        <f t="shared" si="1"/>
        <v>0</v>
      </c>
      <c r="D6" s="108">
        <f t="shared" si="2"/>
        <v>0</v>
      </c>
      <c r="E6" s="44"/>
      <c r="F6" s="44"/>
      <c r="G6" s="44"/>
      <c r="H6" s="45"/>
      <c r="I6" s="46"/>
      <c r="J6" s="46"/>
      <c r="K6" s="46"/>
      <c r="L6" s="36"/>
      <c r="M6" s="66"/>
      <c r="N6" s="66"/>
      <c r="O6" s="229"/>
      <c r="P6" s="229"/>
      <c r="Q6" s="229"/>
      <c r="R6" s="229"/>
      <c r="S6" s="229"/>
      <c r="T6" s="3"/>
      <c r="U6" s="3"/>
    </row>
    <row r="7" spans="1:21" ht="14.25" customHeight="1" thickBot="1" x14ac:dyDescent="0.25">
      <c r="A7" s="118">
        <f>+'Master Roster'!B11</f>
        <v>6</v>
      </c>
      <c r="B7" s="109" t="str">
        <f t="shared" si="0"/>
        <v xml:space="preserve"> </v>
      </c>
      <c r="C7" s="108">
        <f t="shared" si="1"/>
        <v>0</v>
      </c>
      <c r="D7" s="108">
        <f t="shared" si="2"/>
        <v>0</v>
      </c>
      <c r="E7" s="44"/>
      <c r="F7" s="44"/>
      <c r="G7" s="44"/>
      <c r="H7" s="45"/>
      <c r="I7" s="46"/>
      <c r="J7" s="46"/>
      <c r="K7" s="46"/>
      <c r="L7" s="36"/>
      <c r="M7" s="66"/>
      <c r="N7" s="66"/>
      <c r="T7" s="3"/>
      <c r="U7" s="3"/>
    </row>
    <row r="8" spans="1:21" ht="13.5" thickBot="1" x14ac:dyDescent="0.25">
      <c r="A8" s="118">
        <f>+'Master Roster'!B12</f>
        <v>7</v>
      </c>
      <c r="B8" s="109" t="str">
        <f t="shared" si="0"/>
        <v xml:space="preserve"> </v>
      </c>
      <c r="C8" s="108">
        <f t="shared" si="1"/>
        <v>0</v>
      </c>
      <c r="D8" s="108">
        <f t="shared" si="2"/>
        <v>0</v>
      </c>
      <c r="E8" s="44"/>
      <c r="F8" s="44"/>
      <c r="G8" s="44"/>
      <c r="H8" s="45"/>
      <c r="I8" s="46"/>
      <c r="J8" s="46"/>
      <c r="K8" s="46"/>
      <c r="L8" s="36"/>
      <c r="M8" s="66"/>
      <c r="N8" s="66"/>
      <c r="T8" s="3"/>
      <c r="U8" s="3"/>
    </row>
    <row r="9" spans="1:21" ht="13.5" thickBot="1" x14ac:dyDescent="0.25">
      <c r="A9" s="118">
        <f>+'Master Roster'!B13</f>
        <v>8</v>
      </c>
      <c r="B9" s="109" t="str">
        <f t="shared" si="0"/>
        <v xml:space="preserve"> </v>
      </c>
      <c r="C9" s="108">
        <f t="shared" si="1"/>
        <v>0</v>
      </c>
      <c r="D9" s="108">
        <f t="shared" si="2"/>
        <v>0</v>
      </c>
      <c r="E9" s="44"/>
      <c r="F9" s="44"/>
      <c r="G9" s="44"/>
      <c r="H9" s="45"/>
      <c r="I9" s="46"/>
      <c r="J9" s="46"/>
      <c r="K9" s="46"/>
      <c r="L9" s="36"/>
      <c r="M9" s="66"/>
      <c r="N9" s="66"/>
      <c r="T9" s="3"/>
      <c r="U9" s="3"/>
    </row>
    <row r="10" spans="1:21" ht="13.5" thickBot="1" x14ac:dyDescent="0.25">
      <c r="A10" s="118">
        <f>+'Master Roster'!B14</f>
        <v>9</v>
      </c>
      <c r="B10" s="109" t="str">
        <f t="shared" si="0"/>
        <v xml:space="preserve"> </v>
      </c>
      <c r="C10" s="108">
        <f t="shared" si="1"/>
        <v>0</v>
      </c>
      <c r="D10" s="108">
        <f t="shared" si="2"/>
        <v>0</v>
      </c>
      <c r="E10" s="44"/>
      <c r="F10" s="44"/>
      <c r="G10" s="44"/>
      <c r="H10" s="45"/>
      <c r="I10" s="46"/>
      <c r="J10" s="46"/>
      <c r="K10" s="46"/>
      <c r="L10" s="36"/>
      <c r="M10" s="66"/>
      <c r="N10" s="66"/>
      <c r="T10" s="3"/>
      <c r="U10" s="3"/>
    </row>
    <row r="11" spans="1:21" ht="13.5" thickBot="1" x14ac:dyDescent="0.25">
      <c r="A11" s="118">
        <f>+'Master Roster'!B15</f>
        <v>10</v>
      </c>
      <c r="B11" s="109" t="str">
        <f t="shared" si="0"/>
        <v xml:space="preserve"> </v>
      </c>
      <c r="C11" s="108">
        <f t="shared" si="1"/>
        <v>0</v>
      </c>
      <c r="D11" s="108">
        <f t="shared" si="2"/>
        <v>0</v>
      </c>
      <c r="E11" s="44"/>
      <c r="F11" s="44"/>
      <c r="G11" s="44"/>
      <c r="H11" s="45"/>
      <c r="I11" s="46"/>
      <c r="J11" s="46"/>
      <c r="K11" s="46"/>
      <c r="L11" s="36"/>
      <c r="M11" s="66"/>
      <c r="N11" s="66"/>
      <c r="T11" s="3"/>
      <c r="U11" s="3"/>
    </row>
    <row r="12" spans="1:21" ht="13.5" thickBot="1" x14ac:dyDescent="0.25">
      <c r="A12" s="118">
        <f>+'Master Roster'!B16</f>
        <v>11</v>
      </c>
      <c r="B12" s="109" t="str">
        <f t="shared" si="0"/>
        <v xml:space="preserve"> </v>
      </c>
      <c r="C12" s="108">
        <f t="shared" si="1"/>
        <v>0</v>
      </c>
      <c r="D12" s="108">
        <f t="shared" si="2"/>
        <v>0</v>
      </c>
      <c r="E12" s="44"/>
      <c r="F12" s="44"/>
      <c r="G12" s="44"/>
      <c r="H12" s="45"/>
      <c r="I12" s="46"/>
      <c r="J12" s="46"/>
      <c r="K12" s="46"/>
      <c r="L12" s="36"/>
      <c r="M12" s="66"/>
      <c r="N12" s="66"/>
      <c r="T12" s="3"/>
      <c r="U12" s="3"/>
    </row>
    <row r="13" spans="1:21" ht="13.5" thickBot="1" x14ac:dyDescent="0.25">
      <c r="A13" s="118">
        <f>+'Master Roster'!B17</f>
        <v>12</v>
      </c>
      <c r="B13" s="109" t="str">
        <f t="shared" si="0"/>
        <v xml:space="preserve"> </v>
      </c>
      <c r="C13" s="108">
        <f t="shared" si="1"/>
        <v>0</v>
      </c>
      <c r="D13" s="108">
        <f t="shared" si="2"/>
        <v>0</v>
      </c>
      <c r="E13" s="44"/>
      <c r="F13" s="44"/>
      <c r="G13" s="44"/>
      <c r="H13" s="45"/>
      <c r="I13" s="46"/>
      <c r="J13" s="46"/>
      <c r="K13" s="46"/>
      <c r="L13" s="36"/>
      <c r="M13" s="66"/>
      <c r="N13" s="66"/>
      <c r="T13" s="3"/>
      <c r="U13" s="3"/>
    </row>
    <row r="14" spans="1:21" ht="13.5" thickBot="1" x14ac:dyDescent="0.25">
      <c r="A14" s="118">
        <f>+'Master Roster'!B18</f>
        <v>13</v>
      </c>
      <c r="B14" s="109" t="str">
        <f t="shared" si="0"/>
        <v xml:space="preserve"> </v>
      </c>
      <c r="C14" s="108">
        <f t="shared" si="1"/>
        <v>0</v>
      </c>
      <c r="D14" s="108">
        <f t="shared" si="2"/>
        <v>0</v>
      </c>
      <c r="E14" s="44"/>
      <c r="F14" s="44"/>
      <c r="G14" s="44"/>
      <c r="H14" s="45"/>
      <c r="I14" s="46"/>
      <c r="J14" s="46"/>
      <c r="K14" s="46"/>
      <c r="L14" s="36"/>
      <c r="M14" s="66"/>
      <c r="N14" s="66"/>
    </row>
    <row r="15" spans="1:21" ht="13.5" thickBot="1" x14ac:dyDescent="0.25">
      <c r="A15" s="118">
        <f>+'Master Roster'!B19</f>
        <v>14</v>
      </c>
      <c r="B15" s="109" t="str">
        <f t="shared" si="0"/>
        <v xml:space="preserve"> </v>
      </c>
      <c r="C15" s="108">
        <f t="shared" si="1"/>
        <v>0</v>
      </c>
      <c r="D15" s="108">
        <f t="shared" si="2"/>
        <v>0</v>
      </c>
      <c r="E15" s="44"/>
      <c r="F15" s="44"/>
      <c r="G15" s="44"/>
      <c r="H15" s="45"/>
      <c r="I15" s="46"/>
      <c r="J15" s="46"/>
      <c r="K15" s="46"/>
      <c r="L15" s="36"/>
      <c r="M15" s="66"/>
      <c r="N15" s="66"/>
    </row>
    <row r="16" spans="1:21" ht="13.5" thickBot="1" x14ac:dyDescent="0.25">
      <c r="A16" s="118">
        <f>+'Master Roster'!B20</f>
        <v>15</v>
      </c>
      <c r="B16" s="109" t="str">
        <f t="shared" si="0"/>
        <v xml:space="preserve"> </v>
      </c>
      <c r="C16" s="108">
        <f t="shared" si="1"/>
        <v>0</v>
      </c>
      <c r="D16" s="108">
        <f t="shared" si="2"/>
        <v>0</v>
      </c>
      <c r="E16" s="44"/>
      <c r="F16" s="44"/>
      <c r="G16" s="44"/>
      <c r="H16" s="45"/>
      <c r="I16" s="46"/>
      <c r="J16" s="46"/>
      <c r="K16" s="46"/>
      <c r="L16" s="36"/>
      <c r="M16" s="66"/>
      <c r="N16" s="66"/>
    </row>
    <row r="17" spans="1:14" ht="13.5" thickBot="1" x14ac:dyDescent="0.25">
      <c r="A17" s="118">
        <f>+'Master Roster'!B21</f>
        <v>16</v>
      </c>
      <c r="B17" s="109" t="str">
        <f t="shared" si="0"/>
        <v xml:space="preserve"> </v>
      </c>
      <c r="C17" s="108">
        <f t="shared" si="1"/>
        <v>0</v>
      </c>
      <c r="D17" s="108">
        <f t="shared" si="2"/>
        <v>0</v>
      </c>
      <c r="E17" s="44"/>
      <c r="F17" s="44"/>
      <c r="G17" s="44"/>
      <c r="H17" s="45"/>
      <c r="I17" s="46"/>
      <c r="J17" s="46"/>
      <c r="K17" s="46"/>
      <c r="L17" s="36"/>
      <c r="M17" s="66"/>
      <c r="N17" s="66"/>
    </row>
    <row r="18" spans="1:14" ht="13.5" thickBot="1" x14ac:dyDescent="0.25">
      <c r="A18" s="118">
        <f>+'Master Roster'!B22</f>
        <v>17</v>
      </c>
      <c r="B18" s="109" t="str">
        <f t="shared" si="0"/>
        <v xml:space="preserve"> </v>
      </c>
      <c r="C18" s="108">
        <f t="shared" si="1"/>
        <v>0</v>
      </c>
      <c r="D18" s="108">
        <f t="shared" si="2"/>
        <v>0</v>
      </c>
      <c r="E18" s="44"/>
      <c r="F18" s="44"/>
      <c r="G18" s="44"/>
      <c r="H18" s="45"/>
      <c r="I18" s="46"/>
      <c r="J18" s="46"/>
      <c r="K18" s="46"/>
      <c r="L18" s="36"/>
      <c r="M18" s="66"/>
      <c r="N18" s="66"/>
    </row>
    <row r="19" spans="1:14" ht="13.5" thickBot="1" x14ac:dyDescent="0.25">
      <c r="A19" s="118">
        <f>+'Master Roster'!B23</f>
        <v>18</v>
      </c>
      <c r="B19" s="109" t="str">
        <f t="shared" si="0"/>
        <v xml:space="preserve"> </v>
      </c>
      <c r="C19" s="108">
        <f t="shared" si="1"/>
        <v>0</v>
      </c>
      <c r="D19" s="108">
        <f t="shared" si="2"/>
        <v>0</v>
      </c>
      <c r="E19" s="44"/>
      <c r="F19" s="44"/>
      <c r="G19" s="44"/>
      <c r="H19" s="45"/>
      <c r="I19" s="46"/>
      <c r="J19" s="46"/>
      <c r="K19" s="46"/>
      <c r="L19" s="36"/>
      <c r="M19" s="66"/>
      <c r="N19" s="66"/>
    </row>
    <row r="20" spans="1:14" ht="13.5" thickBot="1" x14ac:dyDescent="0.25">
      <c r="A20" s="118">
        <f>+'Master Roster'!B24</f>
        <v>19</v>
      </c>
      <c r="B20" s="109" t="str">
        <f t="shared" si="0"/>
        <v xml:space="preserve"> </v>
      </c>
      <c r="C20" s="108">
        <f t="shared" si="1"/>
        <v>0</v>
      </c>
      <c r="D20" s="108">
        <f t="shared" si="2"/>
        <v>0</v>
      </c>
      <c r="E20" s="44"/>
      <c r="F20" s="44"/>
      <c r="G20" s="44"/>
      <c r="H20" s="45"/>
      <c r="I20" s="46"/>
      <c r="J20" s="46"/>
      <c r="K20" s="46"/>
      <c r="L20" s="36"/>
      <c r="M20" s="66"/>
      <c r="N20" s="66"/>
    </row>
    <row r="21" spans="1:14" ht="13.5" thickBot="1" x14ac:dyDescent="0.25">
      <c r="A21" s="118">
        <f>+'Master Roster'!B25</f>
        <v>20</v>
      </c>
      <c r="B21" s="109" t="str">
        <f t="shared" si="0"/>
        <v xml:space="preserve"> </v>
      </c>
      <c r="C21" s="108">
        <f t="shared" si="1"/>
        <v>0</v>
      </c>
      <c r="D21" s="108">
        <f t="shared" si="2"/>
        <v>0</v>
      </c>
      <c r="E21" s="44"/>
      <c r="F21" s="44"/>
      <c r="G21" s="44"/>
      <c r="H21" s="45"/>
      <c r="I21" s="46"/>
      <c r="J21" s="46"/>
      <c r="K21" s="46"/>
      <c r="L21" s="36"/>
      <c r="M21" s="66"/>
      <c r="N21" s="66"/>
    </row>
    <row r="22" spans="1:14" ht="13.5" thickBot="1" x14ac:dyDescent="0.25">
      <c r="A22" s="118">
        <f>+'Master Roster'!B26</f>
        <v>21</v>
      </c>
      <c r="B22" s="109" t="str">
        <f t="shared" si="0"/>
        <v xml:space="preserve"> </v>
      </c>
      <c r="C22" s="108">
        <f t="shared" si="1"/>
        <v>0</v>
      </c>
      <c r="D22" s="108">
        <f t="shared" si="2"/>
        <v>0</v>
      </c>
      <c r="E22" s="44"/>
      <c r="F22" s="44"/>
      <c r="G22" s="44"/>
      <c r="H22" s="45"/>
      <c r="I22" s="46"/>
      <c r="J22" s="46"/>
      <c r="K22" s="46"/>
      <c r="L22" s="36"/>
      <c r="M22" s="66"/>
      <c r="N22" s="66"/>
    </row>
    <row r="23" spans="1:14" ht="13.5" thickBot="1" x14ac:dyDescent="0.25">
      <c r="A23" s="118">
        <f>+'Master Roster'!B27</f>
        <v>22</v>
      </c>
      <c r="B23" s="109" t="str">
        <f t="shared" si="0"/>
        <v xml:space="preserve"> </v>
      </c>
      <c r="C23" s="108">
        <f t="shared" si="1"/>
        <v>0</v>
      </c>
      <c r="D23" s="108">
        <f t="shared" si="2"/>
        <v>0</v>
      </c>
      <c r="E23" s="44"/>
      <c r="F23" s="44"/>
      <c r="G23" s="44"/>
      <c r="H23" s="45"/>
      <c r="I23" s="46"/>
      <c r="J23" s="46"/>
      <c r="K23" s="46"/>
      <c r="L23" s="36"/>
      <c r="M23" s="66"/>
      <c r="N23" s="66"/>
    </row>
    <row r="24" spans="1:14" ht="13.5" thickBot="1" x14ac:dyDescent="0.25">
      <c r="A24" s="118">
        <f>+'Master Roster'!B28</f>
        <v>23</v>
      </c>
      <c r="B24" s="109" t="str">
        <f t="shared" si="0"/>
        <v xml:space="preserve"> </v>
      </c>
      <c r="C24" s="108">
        <f t="shared" si="1"/>
        <v>0</v>
      </c>
      <c r="D24" s="108">
        <f t="shared" si="2"/>
        <v>0</v>
      </c>
      <c r="E24" s="44"/>
      <c r="F24" s="44"/>
      <c r="G24" s="44"/>
      <c r="H24" s="45"/>
      <c r="I24" s="46"/>
      <c r="J24" s="46"/>
      <c r="K24" s="46"/>
      <c r="L24" s="36"/>
      <c r="M24" s="66"/>
      <c r="N24" s="66"/>
    </row>
    <row r="25" spans="1:14" ht="13.5" thickBot="1" x14ac:dyDescent="0.25">
      <c r="A25" s="118">
        <f>+'Master Roster'!B29</f>
        <v>24</v>
      </c>
      <c r="B25" s="109" t="str">
        <f t="shared" si="0"/>
        <v xml:space="preserve"> </v>
      </c>
      <c r="C25" s="108">
        <f t="shared" si="1"/>
        <v>0</v>
      </c>
      <c r="D25" s="108">
        <f t="shared" si="2"/>
        <v>0</v>
      </c>
      <c r="E25" s="44"/>
      <c r="F25" s="44"/>
      <c r="G25" s="44"/>
      <c r="H25" s="45"/>
      <c r="I25" s="46"/>
      <c r="J25" s="46"/>
      <c r="K25" s="46"/>
      <c r="L25" s="36"/>
      <c r="M25" s="66"/>
      <c r="N25" s="66"/>
    </row>
    <row r="26" spans="1:14" x14ac:dyDescent="0.2">
      <c r="A26" s="118">
        <f>+'Master Roster'!B30</f>
        <v>25</v>
      </c>
      <c r="B26" s="127" t="str">
        <f t="shared" ref="B26" si="3">IFERROR(CONCATENATE(VLOOKUP(A26,Master_list,2,FALSE)," ",VLOOKUP(A26,Master_list,3,FALSE)),"")</f>
        <v xml:space="preserve"> </v>
      </c>
      <c r="C26" s="113">
        <f t="shared" ref="C26" si="4">IFERROR(VLOOKUP(A26,Master_list,4,FALSE),"")</f>
        <v>0</v>
      </c>
      <c r="D26" s="113">
        <f t="shared" ref="D26" si="5">IFERROR(VLOOKUP(A26,Master_list,5,FALSE),"")</f>
        <v>0</v>
      </c>
      <c r="E26" s="128"/>
      <c r="F26" s="128"/>
      <c r="G26" s="128"/>
      <c r="H26" s="129"/>
      <c r="I26" s="130"/>
      <c r="J26" s="130"/>
      <c r="K26" s="130"/>
      <c r="L26" s="131"/>
      <c r="M26" s="132"/>
      <c r="N26" s="132"/>
    </row>
    <row r="27" spans="1:14" ht="13.5" thickBot="1" x14ac:dyDescent="0.25">
      <c r="A27" s="136" t="s">
        <v>98</v>
      </c>
      <c r="B27" s="137"/>
      <c r="C27" s="137"/>
      <c r="D27" s="137"/>
      <c r="E27" s="137">
        <f>SUM(E2:E26)</f>
        <v>0</v>
      </c>
      <c r="F27" s="137">
        <f t="shared" ref="F27:N27" si="6">SUM(F2:F26)</f>
        <v>0</v>
      </c>
      <c r="G27" s="137">
        <f t="shared" si="6"/>
        <v>0</v>
      </c>
      <c r="H27" s="138">
        <f t="shared" si="6"/>
        <v>0</v>
      </c>
      <c r="I27" s="137">
        <f t="shared" si="6"/>
        <v>0</v>
      </c>
      <c r="J27" s="137">
        <f t="shared" si="6"/>
        <v>0</v>
      </c>
      <c r="K27" s="137">
        <f t="shared" si="6"/>
        <v>0</v>
      </c>
      <c r="L27" s="138">
        <f t="shared" si="6"/>
        <v>0</v>
      </c>
      <c r="M27" s="137">
        <f t="shared" si="6"/>
        <v>0</v>
      </c>
      <c r="N27" s="137">
        <f t="shared" si="6"/>
        <v>0</v>
      </c>
    </row>
    <row r="28" spans="1:14" ht="15.75" thickBot="1" x14ac:dyDescent="0.3">
      <c r="A28" s="16" t="s">
        <v>93</v>
      </c>
      <c r="B28" s="230" cm="1">
        <f t="array" ref="B28">+'Contact &amp; Payment Due'!$B$4:$B$4</f>
        <v>0</v>
      </c>
      <c r="C28" s="231"/>
      <c r="D28" s="231"/>
      <c r="E28" s="231"/>
      <c r="F28" s="231"/>
      <c r="G28" s="231"/>
      <c r="H28" s="231"/>
      <c r="I28" s="232"/>
      <c r="J28" s="232"/>
      <c r="K28" s="231"/>
      <c r="L28" s="231"/>
      <c r="M28" s="231"/>
      <c r="N28" s="233"/>
    </row>
    <row r="29" spans="1:14" x14ac:dyDescent="0.2">
      <c r="I29" s="234" t="s">
        <v>99</v>
      </c>
      <c r="J29" s="234"/>
      <c r="K29" s="150">
        <f>+E27+F27+G27+I27+J27+K27+M27+N27</f>
        <v>0</v>
      </c>
      <c r="L29" s="133" t="s">
        <v>9</v>
      </c>
      <c r="M29" s="134">
        <f ca="1">IF(TODAY()&lt;DATE(2025,8,4),20,25)</f>
        <v>20</v>
      </c>
      <c r="N29" s="135">
        <f ca="1">+M29*K29</f>
        <v>0</v>
      </c>
    </row>
    <row r="30" spans="1:14" x14ac:dyDescent="0.2">
      <c r="I30" s="235" t="s">
        <v>100</v>
      </c>
      <c r="J30" s="235"/>
      <c r="K30" s="142">
        <f>+H27+L27</f>
        <v>0</v>
      </c>
      <c r="L30" s="139" t="s">
        <v>9</v>
      </c>
      <c r="M30" s="140">
        <f ca="1">IF(TODAY()&lt;DATE(2025,8,4),60,65)</f>
        <v>60</v>
      </c>
      <c r="N30" s="141">
        <f ca="1">+M30*K30</f>
        <v>0</v>
      </c>
    </row>
  </sheetData>
  <sheetProtection sheet="1" objects="1" scenarios="1"/>
  <protectedRanges>
    <protectedRange sqref="E2:N26" name="Range2"/>
  </protectedRanges>
  <mergeCells count="4">
    <mergeCell ref="O1:S6"/>
    <mergeCell ref="B28:N28"/>
    <mergeCell ref="I29:J29"/>
    <mergeCell ref="I30:J30"/>
  </mergeCells>
  <dataValidations count="1">
    <dataValidation type="whole" operator="equal" allowBlank="1" showInputMessage="1" showErrorMessage="1" promptTitle="Enter 1" prompt="if Solo" sqref="E2:N26" xr:uid="{85D6F7B7-9DCA-4F1B-90CA-1EE99BEB4765}">
      <formula1>1</formula1>
    </dataValidation>
  </dataValidations>
  <pageMargins left="0.7" right="0.7" top="0.75" bottom="0.75" header="0.3" footer="0.3"/>
  <pageSetup scale="96" orientation="landscape" r:id="rId1"/>
  <headerFoot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A65B-F23F-4BEC-BAAE-4CE883ED0D1C}">
  <sheetPr>
    <tabColor rgb="FFC00000"/>
    <pageSetUpPr fitToPage="1"/>
  </sheetPr>
  <dimension ref="A1:AJ1000"/>
  <sheetViews>
    <sheetView showGridLines="0" zoomScale="80" zoomScaleNormal="80" workbookViewId="0"/>
  </sheetViews>
  <sheetFormatPr defaultColWidth="12.5703125" defaultRowHeight="15" customHeight="1" x14ac:dyDescent="0.2"/>
  <cols>
    <col min="1" max="1" width="11.5703125" style="165" customWidth="1"/>
    <col min="2" max="2" width="16.28515625" style="165" customWidth="1"/>
    <col min="3" max="3" width="8.140625" style="165" customWidth="1"/>
    <col min="4" max="4" width="5.5703125" style="165" customWidth="1"/>
    <col min="5" max="6" width="4.140625" style="165" customWidth="1"/>
    <col min="7" max="7" width="4" style="165" customWidth="1"/>
    <col min="8" max="8" width="32.42578125" style="165" customWidth="1"/>
    <col min="9" max="9" width="4.7109375" style="165" customWidth="1"/>
    <col min="10" max="10" width="5.7109375" style="165" customWidth="1"/>
    <col min="11" max="18" width="3.7109375" style="165" customWidth="1"/>
    <col min="19" max="19" width="4.42578125" style="165" customWidth="1"/>
    <col min="20" max="20" width="3.85546875" style="165" customWidth="1"/>
    <col min="21" max="21" width="29.85546875" style="165" customWidth="1"/>
    <col min="22" max="22" width="4.42578125" style="165" customWidth="1"/>
    <col min="23" max="23" width="5" style="165" customWidth="1"/>
    <col min="24" max="29" width="3.7109375" style="165" customWidth="1"/>
    <col min="30" max="30" width="7.140625" style="165" customWidth="1"/>
    <col min="31" max="31" width="8.28515625" style="165" customWidth="1"/>
    <col min="32" max="32" width="3.7109375" style="165" customWidth="1"/>
    <col min="33" max="33" width="8.140625" style="165" customWidth="1"/>
    <col min="34" max="34" width="13" style="165" customWidth="1"/>
    <col min="35" max="35" width="48.7109375" style="165" customWidth="1"/>
    <col min="36" max="36" width="8.5703125" style="165" customWidth="1"/>
    <col min="37" max="16384" width="12.5703125" style="165"/>
  </cols>
  <sheetData>
    <row r="1" spans="1:36" ht="186.75" customHeight="1" thickBot="1" x14ac:dyDescent="0.25">
      <c r="A1" s="151" t="s">
        <v>150</v>
      </c>
      <c r="B1" s="199" t="s">
        <v>51</v>
      </c>
      <c r="C1" s="200" t="s">
        <v>158</v>
      </c>
      <c r="D1" s="201" t="s">
        <v>66</v>
      </c>
      <c r="E1" s="152"/>
      <c r="F1" s="153" t="s">
        <v>151</v>
      </c>
      <c r="G1" s="154" t="s">
        <v>152</v>
      </c>
      <c r="H1" s="155" t="s">
        <v>153</v>
      </c>
      <c r="I1" s="156" t="s">
        <v>117</v>
      </c>
      <c r="J1" s="157" t="s">
        <v>154</v>
      </c>
      <c r="K1" s="158" t="s">
        <v>159</v>
      </c>
      <c r="L1" s="159" t="s">
        <v>160</v>
      </c>
      <c r="M1" s="159" t="s">
        <v>161</v>
      </c>
      <c r="N1" s="159" t="s">
        <v>162</v>
      </c>
      <c r="O1" s="159" t="s">
        <v>163</v>
      </c>
      <c r="P1" s="160"/>
      <c r="Q1" s="160"/>
      <c r="R1" s="160"/>
      <c r="S1" s="153" t="s">
        <v>155</v>
      </c>
      <c r="T1" s="154" t="s">
        <v>164</v>
      </c>
      <c r="U1" s="155" t="s">
        <v>156</v>
      </c>
      <c r="V1" s="161" t="s">
        <v>117</v>
      </c>
      <c r="W1" s="162" t="s">
        <v>66</v>
      </c>
      <c r="X1" s="163" t="s">
        <v>165</v>
      </c>
      <c r="Y1" s="164" t="s">
        <v>166</v>
      </c>
      <c r="Z1" s="164" t="s">
        <v>167</v>
      </c>
      <c r="AA1" s="164" t="s">
        <v>168</v>
      </c>
      <c r="AB1" s="164" t="s">
        <v>169</v>
      </c>
      <c r="AC1" s="160"/>
      <c r="AD1" s="236" t="s">
        <v>157</v>
      </c>
      <c r="AE1" s="237"/>
      <c r="AF1" s="237"/>
      <c r="AG1" s="237"/>
      <c r="AH1" s="237"/>
      <c r="AJ1" s="166"/>
    </row>
    <row r="2" spans="1:36" ht="12.75" customHeight="1" x14ac:dyDescent="0.2">
      <c r="A2" s="118">
        <f>+'Master Roster'!B6</f>
        <v>1</v>
      </c>
      <c r="B2" s="109" t="str">
        <f t="shared" ref="B2" si="0">IFERROR(CONCATENATE(VLOOKUP(A2,Master_list,2,FALSE)," ",VLOOKUP(A2,Master_list,3,FALSE)),"")</f>
        <v xml:space="preserve"> </v>
      </c>
      <c r="C2" s="108">
        <f t="shared" ref="C2:C26" si="1">IFERROR(VLOOKUP(A2,Master_list,4,FALSE)," ")</f>
        <v>0</v>
      </c>
      <c r="D2" s="202">
        <f t="shared" ref="D2" si="2">IFERROR(VLOOKUP(A2,Master_list,5,FALSE),"")</f>
        <v>0</v>
      </c>
      <c r="E2" s="152"/>
      <c r="F2" s="167"/>
      <c r="G2" s="167"/>
      <c r="H2" s="191" t="str">
        <f t="shared" ref="H2:H32" si="3">IFERROR(CONCATENATE(VLOOKUP(F2,Master_list,2,FALSE)," ",VLOOKUP(F2,Master_list,3,FALSE)," / ",VLOOKUP(G2,Master_list,2,FALSE)," ",VLOOKUP(G2,Master_list,3,FALSE))," ")</f>
        <v xml:space="preserve"> </v>
      </c>
      <c r="I2" s="192" t="str">
        <f t="shared" ref="I2:I32" si="4">IFERROR(CONCATENATE(VLOOKUP(F2,Master_list,4,FALSE),"/",VLOOKUP(G2,Master_list,4,FALSE))," ")</f>
        <v xml:space="preserve"> </v>
      </c>
      <c r="J2" s="193" t="str">
        <f t="shared" ref="J2:J32" si="5">IFERROR(ROUNDDOWN((VLOOKUP(F2,Master_list,5,FALSE)+VLOOKUP(G2,Master_list,5,FALSE))/2,0),"")</f>
        <v/>
      </c>
      <c r="K2" s="168"/>
      <c r="L2" s="168"/>
      <c r="M2" s="168"/>
      <c r="N2" s="168"/>
      <c r="O2" s="168"/>
      <c r="P2" s="169"/>
      <c r="Q2" s="170"/>
      <c r="R2" s="170"/>
      <c r="S2" s="167"/>
      <c r="T2" s="167"/>
      <c r="U2" s="191" t="str">
        <f t="shared" ref="U2:U32" si="6">IFERROR(CONCATENATE(VLOOKUP(S2,Master_list,2,FALSE)," ",VLOOKUP(S2,Master_list,3,FALSE)," / ",VLOOKUP(T2,Master_list,2,FALSE)," ",VLOOKUP(T2,Master_list,3,FALSE))," ")</f>
        <v xml:space="preserve"> </v>
      </c>
      <c r="V2" s="192" t="str">
        <f t="shared" ref="V2:V32" si="7">IFERROR(CONCATENATE(VLOOKUP(S2,Master_list,4,FALSE),"/",VLOOKUP(T2,Master_list,4,FALSE))," ")</f>
        <v xml:space="preserve"> </v>
      </c>
      <c r="W2" s="193" t="str">
        <f t="shared" ref="W2:W32" si="8">IFERROR(ROUNDDOWN((VLOOKUP(S2,Master_list,5,FALSE)+VLOOKUP(T2,Master_list,5,FALSE))/2,0),"")</f>
        <v/>
      </c>
      <c r="X2" s="197"/>
      <c r="Y2" s="171"/>
      <c r="Z2" s="171"/>
      <c r="AA2" s="171"/>
      <c r="AB2" s="171"/>
      <c r="AC2" s="169"/>
      <c r="AD2" s="237"/>
      <c r="AE2" s="238"/>
      <c r="AF2" s="238"/>
      <c r="AG2" s="238"/>
      <c r="AH2" s="237"/>
      <c r="AJ2" s="166"/>
    </row>
    <row r="3" spans="1:36" ht="12.75" customHeight="1" x14ac:dyDescent="0.2">
      <c r="A3" s="118">
        <f>+'Master Roster'!B7</f>
        <v>2</v>
      </c>
      <c r="B3" s="109" t="str">
        <f t="shared" ref="B3:B26" si="9">IFERROR(CONCATENATE(VLOOKUP(A3,Master_list,2,FALSE)," ",VLOOKUP(A3,Master_list,3,FALSE)),"")</f>
        <v xml:space="preserve"> </v>
      </c>
      <c r="C3" s="108">
        <f t="shared" si="1"/>
        <v>0</v>
      </c>
      <c r="D3" s="108">
        <f t="shared" ref="D3:D26" si="10">IFERROR(VLOOKUP(A3,Master_list,5,FALSE),"")</f>
        <v>0</v>
      </c>
      <c r="E3" s="152"/>
      <c r="F3" s="167"/>
      <c r="G3" s="167"/>
      <c r="H3" s="194" t="str">
        <f t="shared" si="3"/>
        <v xml:space="preserve"> </v>
      </c>
      <c r="I3" s="195" t="str">
        <f t="shared" si="4"/>
        <v xml:space="preserve"> </v>
      </c>
      <c r="J3" s="196" t="str">
        <f t="shared" si="5"/>
        <v/>
      </c>
      <c r="K3" s="172"/>
      <c r="L3" s="172"/>
      <c r="M3" s="172"/>
      <c r="N3" s="172"/>
      <c r="O3" s="172"/>
      <c r="P3" s="169"/>
      <c r="Q3" s="170"/>
      <c r="R3" s="170"/>
      <c r="S3" s="167"/>
      <c r="T3" s="167"/>
      <c r="U3" s="194" t="str">
        <f t="shared" si="6"/>
        <v xml:space="preserve"> </v>
      </c>
      <c r="V3" s="195" t="str">
        <f t="shared" si="7"/>
        <v xml:space="preserve"> </v>
      </c>
      <c r="W3" s="196" t="str">
        <f t="shared" si="8"/>
        <v/>
      </c>
      <c r="X3" s="198"/>
      <c r="Y3" s="173"/>
      <c r="Z3" s="173"/>
      <c r="AA3" s="173"/>
      <c r="AB3" s="173"/>
      <c r="AC3" s="169"/>
      <c r="AD3" s="237"/>
      <c r="AE3" s="238"/>
      <c r="AF3" s="238"/>
      <c r="AG3" s="238"/>
      <c r="AH3" s="237"/>
      <c r="AJ3" s="166"/>
    </row>
    <row r="4" spans="1:36" ht="12.75" customHeight="1" x14ac:dyDescent="0.2">
      <c r="A4" s="118">
        <f>+'Master Roster'!B8</f>
        <v>3</v>
      </c>
      <c r="B4" s="109" t="str">
        <f t="shared" si="9"/>
        <v xml:space="preserve"> </v>
      </c>
      <c r="C4" s="108">
        <f t="shared" si="1"/>
        <v>0</v>
      </c>
      <c r="D4" s="108">
        <f t="shared" si="10"/>
        <v>0</v>
      </c>
      <c r="E4" s="152"/>
      <c r="F4" s="167"/>
      <c r="G4" s="167"/>
      <c r="H4" s="191" t="str">
        <f t="shared" si="3"/>
        <v xml:space="preserve"> </v>
      </c>
      <c r="I4" s="192" t="str">
        <f t="shared" si="4"/>
        <v xml:space="preserve"> </v>
      </c>
      <c r="J4" s="193" t="str">
        <f t="shared" si="5"/>
        <v/>
      </c>
      <c r="K4" s="168"/>
      <c r="L4" s="168"/>
      <c r="M4" s="168"/>
      <c r="N4" s="168"/>
      <c r="O4" s="168"/>
      <c r="P4" s="174"/>
      <c r="Q4" s="174"/>
      <c r="R4" s="174"/>
      <c r="S4" s="167"/>
      <c r="T4" s="167"/>
      <c r="U4" s="191" t="str">
        <f t="shared" si="6"/>
        <v xml:space="preserve"> </v>
      </c>
      <c r="V4" s="192" t="str">
        <f t="shared" si="7"/>
        <v xml:space="preserve"> </v>
      </c>
      <c r="W4" s="193" t="str">
        <f t="shared" si="8"/>
        <v/>
      </c>
      <c r="X4" s="197"/>
      <c r="Y4" s="171"/>
      <c r="Z4" s="171"/>
      <c r="AA4" s="171"/>
      <c r="AB4" s="171"/>
      <c r="AC4" s="174"/>
      <c r="AD4" s="237"/>
      <c r="AE4" s="238"/>
      <c r="AF4" s="238"/>
      <c r="AG4" s="238"/>
      <c r="AH4" s="237"/>
      <c r="AJ4" s="166"/>
    </row>
    <row r="5" spans="1:36" ht="12.75" customHeight="1" x14ac:dyDescent="0.2">
      <c r="A5" s="118">
        <f>+'Master Roster'!B9</f>
        <v>4</v>
      </c>
      <c r="B5" s="109" t="str">
        <f t="shared" si="9"/>
        <v xml:space="preserve"> </v>
      </c>
      <c r="C5" s="108">
        <f t="shared" si="1"/>
        <v>0</v>
      </c>
      <c r="D5" s="108">
        <f t="shared" si="10"/>
        <v>0</v>
      </c>
      <c r="E5" s="152"/>
      <c r="F5" s="167"/>
      <c r="G5" s="167"/>
      <c r="H5" s="194" t="str">
        <f t="shared" si="3"/>
        <v xml:space="preserve"> </v>
      </c>
      <c r="I5" s="195" t="str">
        <f t="shared" si="4"/>
        <v xml:space="preserve"> </v>
      </c>
      <c r="J5" s="196" t="str">
        <f t="shared" si="5"/>
        <v/>
      </c>
      <c r="K5" s="172"/>
      <c r="L5" s="172"/>
      <c r="M5" s="172"/>
      <c r="N5" s="172"/>
      <c r="O5" s="172"/>
      <c r="P5" s="169"/>
      <c r="Q5" s="170"/>
      <c r="R5" s="170"/>
      <c r="S5" s="167"/>
      <c r="T5" s="167"/>
      <c r="U5" s="194" t="str">
        <f t="shared" si="6"/>
        <v xml:space="preserve"> </v>
      </c>
      <c r="V5" s="195" t="str">
        <f t="shared" si="7"/>
        <v xml:space="preserve"> </v>
      </c>
      <c r="W5" s="196" t="str">
        <f t="shared" si="8"/>
        <v/>
      </c>
      <c r="X5" s="198"/>
      <c r="Y5" s="173"/>
      <c r="Z5" s="173"/>
      <c r="AA5" s="173"/>
      <c r="AB5" s="173"/>
      <c r="AC5" s="169"/>
      <c r="AD5" s="237"/>
      <c r="AE5" s="238"/>
      <c r="AF5" s="238"/>
      <c r="AG5" s="238"/>
      <c r="AH5" s="237"/>
      <c r="AJ5" s="166"/>
    </row>
    <row r="6" spans="1:36" ht="13.5" customHeight="1" x14ac:dyDescent="0.2">
      <c r="A6" s="118">
        <f>+'Master Roster'!B10</f>
        <v>5</v>
      </c>
      <c r="B6" s="109" t="str">
        <f t="shared" si="9"/>
        <v xml:space="preserve"> </v>
      </c>
      <c r="C6" s="108">
        <f t="shared" si="1"/>
        <v>0</v>
      </c>
      <c r="D6" s="108">
        <f t="shared" si="10"/>
        <v>0</v>
      </c>
      <c r="E6" s="152"/>
      <c r="F6" s="167"/>
      <c r="G6" s="167"/>
      <c r="H6" s="191" t="str">
        <f t="shared" si="3"/>
        <v xml:space="preserve"> </v>
      </c>
      <c r="I6" s="192" t="str">
        <f t="shared" si="4"/>
        <v xml:space="preserve"> </v>
      </c>
      <c r="J6" s="193" t="str">
        <f t="shared" si="5"/>
        <v/>
      </c>
      <c r="K6" s="168"/>
      <c r="L6" s="168"/>
      <c r="M6" s="168"/>
      <c r="N6" s="168"/>
      <c r="O6" s="168"/>
      <c r="P6" s="169"/>
      <c r="Q6" s="170"/>
      <c r="R6" s="170"/>
      <c r="S6" s="167"/>
      <c r="T6" s="167"/>
      <c r="U6" s="191" t="str">
        <f t="shared" si="6"/>
        <v xml:space="preserve"> </v>
      </c>
      <c r="V6" s="192" t="str">
        <f t="shared" si="7"/>
        <v xml:space="preserve"> </v>
      </c>
      <c r="W6" s="193" t="str">
        <f t="shared" si="8"/>
        <v/>
      </c>
      <c r="X6" s="197"/>
      <c r="Y6" s="171"/>
      <c r="Z6" s="171"/>
      <c r="AA6" s="171"/>
      <c r="AB6" s="171"/>
      <c r="AC6" s="169"/>
      <c r="AD6" s="237"/>
      <c r="AE6" s="238"/>
      <c r="AF6" s="238"/>
      <c r="AG6" s="238"/>
      <c r="AH6" s="237"/>
      <c r="AI6" s="166"/>
      <c r="AJ6" s="166"/>
    </row>
    <row r="7" spans="1:36" ht="14.25" customHeight="1" x14ac:dyDescent="0.2">
      <c r="A7" s="118">
        <f>+'Master Roster'!B11</f>
        <v>6</v>
      </c>
      <c r="B7" s="109" t="str">
        <f t="shared" si="9"/>
        <v xml:space="preserve"> </v>
      </c>
      <c r="C7" s="108">
        <f t="shared" si="1"/>
        <v>0</v>
      </c>
      <c r="D7" s="108">
        <f t="shared" si="10"/>
        <v>0</v>
      </c>
      <c r="E7" s="152"/>
      <c r="F7" s="167"/>
      <c r="G7" s="167"/>
      <c r="H7" s="194" t="str">
        <f t="shared" si="3"/>
        <v xml:space="preserve"> </v>
      </c>
      <c r="I7" s="195" t="str">
        <f t="shared" si="4"/>
        <v xml:space="preserve"> </v>
      </c>
      <c r="J7" s="196" t="str">
        <f t="shared" si="5"/>
        <v/>
      </c>
      <c r="K7" s="172"/>
      <c r="L7" s="172"/>
      <c r="M7" s="172"/>
      <c r="N7" s="172"/>
      <c r="O7" s="172"/>
      <c r="P7" s="174"/>
      <c r="Q7" s="174"/>
      <c r="R7" s="174"/>
      <c r="S7" s="167"/>
      <c r="T7" s="167"/>
      <c r="U7" s="194" t="str">
        <f t="shared" si="6"/>
        <v xml:space="preserve"> </v>
      </c>
      <c r="V7" s="195" t="str">
        <f t="shared" si="7"/>
        <v xml:space="preserve"> </v>
      </c>
      <c r="W7" s="196" t="str">
        <f t="shared" si="8"/>
        <v/>
      </c>
      <c r="X7" s="198"/>
      <c r="Y7" s="173"/>
      <c r="Z7" s="173"/>
      <c r="AA7" s="173"/>
      <c r="AB7" s="173"/>
      <c r="AC7" s="174"/>
      <c r="AD7" s="237"/>
      <c r="AE7" s="238"/>
      <c r="AF7" s="238"/>
      <c r="AG7" s="238"/>
      <c r="AH7" s="237"/>
      <c r="AI7" s="166"/>
      <c r="AJ7" s="166"/>
    </row>
    <row r="8" spans="1:36" ht="12.75" customHeight="1" x14ac:dyDescent="0.2">
      <c r="A8" s="118">
        <f>+'Master Roster'!B12</f>
        <v>7</v>
      </c>
      <c r="B8" s="109" t="str">
        <f t="shared" si="9"/>
        <v xml:space="preserve"> </v>
      </c>
      <c r="C8" s="108">
        <f t="shared" si="1"/>
        <v>0</v>
      </c>
      <c r="D8" s="108">
        <f t="shared" si="10"/>
        <v>0</v>
      </c>
      <c r="E8" s="152"/>
      <c r="F8" s="167"/>
      <c r="G8" s="167"/>
      <c r="H8" s="191" t="str">
        <f t="shared" si="3"/>
        <v xml:space="preserve"> </v>
      </c>
      <c r="I8" s="192" t="str">
        <f t="shared" si="4"/>
        <v xml:space="preserve"> </v>
      </c>
      <c r="J8" s="193" t="str">
        <f t="shared" si="5"/>
        <v/>
      </c>
      <c r="K8" s="168"/>
      <c r="L8" s="168"/>
      <c r="M8" s="168"/>
      <c r="N8" s="168"/>
      <c r="O8" s="168"/>
      <c r="P8" s="169"/>
      <c r="Q8" s="170"/>
      <c r="R8" s="170"/>
      <c r="S8" s="167"/>
      <c r="T8" s="167"/>
      <c r="U8" s="191" t="str">
        <f t="shared" si="6"/>
        <v xml:space="preserve"> </v>
      </c>
      <c r="V8" s="192" t="str">
        <f t="shared" si="7"/>
        <v xml:space="preserve"> </v>
      </c>
      <c r="W8" s="193" t="str">
        <f t="shared" si="8"/>
        <v/>
      </c>
      <c r="X8" s="197"/>
      <c r="Y8" s="171"/>
      <c r="Z8" s="171"/>
      <c r="AA8" s="171"/>
      <c r="AB8" s="171"/>
      <c r="AC8" s="169"/>
      <c r="AD8" s="237"/>
      <c r="AE8" s="238"/>
      <c r="AF8" s="238"/>
      <c r="AG8" s="238"/>
      <c r="AH8" s="237"/>
      <c r="AI8" s="166"/>
      <c r="AJ8" s="166"/>
    </row>
    <row r="9" spans="1:36" ht="12.75" customHeight="1" x14ac:dyDescent="0.2">
      <c r="A9" s="118">
        <f>+'Master Roster'!B13</f>
        <v>8</v>
      </c>
      <c r="B9" s="109" t="str">
        <f t="shared" si="9"/>
        <v xml:space="preserve"> </v>
      </c>
      <c r="C9" s="108">
        <f t="shared" si="1"/>
        <v>0</v>
      </c>
      <c r="D9" s="108">
        <f t="shared" si="10"/>
        <v>0</v>
      </c>
      <c r="E9" s="152"/>
      <c r="F9" s="167"/>
      <c r="G9" s="167"/>
      <c r="H9" s="194" t="str">
        <f t="shared" si="3"/>
        <v xml:space="preserve"> </v>
      </c>
      <c r="I9" s="195" t="str">
        <f t="shared" si="4"/>
        <v xml:space="preserve"> </v>
      </c>
      <c r="J9" s="196" t="str">
        <f t="shared" si="5"/>
        <v/>
      </c>
      <c r="K9" s="172"/>
      <c r="L9" s="172"/>
      <c r="M9" s="172"/>
      <c r="N9" s="172"/>
      <c r="O9" s="172"/>
      <c r="P9" s="169"/>
      <c r="Q9" s="170"/>
      <c r="R9" s="170"/>
      <c r="S9" s="167"/>
      <c r="T9" s="167"/>
      <c r="U9" s="194" t="str">
        <f t="shared" si="6"/>
        <v xml:space="preserve"> </v>
      </c>
      <c r="V9" s="195" t="str">
        <f t="shared" si="7"/>
        <v xml:space="preserve"> </v>
      </c>
      <c r="W9" s="196" t="str">
        <f t="shared" si="8"/>
        <v/>
      </c>
      <c r="X9" s="198"/>
      <c r="Y9" s="173"/>
      <c r="Z9" s="173"/>
      <c r="AA9" s="173"/>
      <c r="AB9" s="173"/>
      <c r="AC9" s="169"/>
      <c r="AD9" s="237"/>
      <c r="AE9" s="237"/>
      <c r="AF9" s="237"/>
      <c r="AG9" s="237"/>
      <c r="AH9" s="237"/>
      <c r="AI9" s="166"/>
      <c r="AJ9" s="166"/>
    </row>
    <row r="10" spans="1:36" ht="12.75" customHeight="1" x14ac:dyDescent="0.2">
      <c r="A10" s="118">
        <f>+'Master Roster'!B14</f>
        <v>9</v>
      </c>
      <c r="B10" s="109" t="str">
        <f t="shared" si="9"/>
        <v xml:space="preserve"> </v>
      </c>
      <c r="C10" s="108">
        <f t="shared" si="1"/>
        <v>0</v>
      </c>
      <c r="D10" s="108">
        <f t="shared" si="10"/>
        <v>0</v>
      </c>
      <c r="E10" s="152"/>
      <c r="F10" s="167"/>
      <c r="G10" s="167"/>
      <c r="H10" s="191" t="str">
        <f t="shared" si="3"/>
        <v xml:space="preserve"> </v>
      </c>
      <c r="I10" s="192" t="str">
        <f t="shared" si="4"/>
        <v xml:space="preserve"> </v>
      </c>
      <c r="J10" s="193" t="str">
        <f t="shared" si="5"/>
        <v/>
      </c>
      <c r="K10" s="168"/>
      <c r="L10" s="168"/>
      <c r="M10" s="168"/>
      <c r="N10" s="168"/>
      <c r="O10" s="168"/>
      <c r="P10" s="174"/>
      <c r="Q10" s="174"/>
      <c r="R10" s="174"/>
      <c r="S10" s="167"/>
      <c r="T10" s="167"/>
      <c r="U10" s="191" t="str">
        <f t="shared" si="6"/>
        <v xml:space="preserve"> </v>
      </c>
      <c r="V10" s="192" t="str">
        <f t="shared" si="7"/>
        <v xml:space="preserve"> </v>
      </c>
      <c r="W10" s="193" t="str">
        <f t="shared" si="8"/>
        <v/>
      </c>
      <c r="X10" s="197"/>
      <c r="Y10" s="171"/>
      <c r="Z10" s="171"/>
      <c r="AA10" s="171"/>
      <c r="AB10" s="171"/>
      <c r="AC10" s="174"/>
      <c r="AI10" s="166"/>
      <c r="AJ10" s="166"/>
    </row>
    <row r="11" spans="1:36" ht="12.75" customHeight="1" x14ac:dyDescent="0.2">
      <c r="A11" s="118">
        <f>+'Master Roster'!B15</f>
        <v>10</v>
      </c>
      <c r="B11" s="109" t="str">
        <f t="shared" si="9"/>
        <v xml:space="preserve"> </v>
      </c>
      <c r="C11" s="108">
        <f t="shared" si="1"/>
        <v>0</v>
      </c>
      <c r="D11" s="108">
        <f t="shared" si="10"/>
        <v>0</v>
      </c>
      <c r="E11" s="152"/>
      <c r="F11" s="167"/>
      <c r="G11" s="167"/>
      <c r="H11" s="194" t="str">
        <f t="shared" si="3"/>
        <v xml:space="preserve"> </v>
      </c>
      <c r="I11" s="195" t="str">
        <f t="shared" si="4"/>
        <v xml:space="preserve"> </v>
      </c>
      <c r="J11" s="196" t="str">
        <f t="shared" si="5"/>
        <v/>
      </c>
      <c r="K11" s="172"/>
      <c r="L11" s="172"/>
      <c r="M11" s="172"/>
      <c r="N11" s="172"/>
      <c r="O11" s="172"/>
      <c r="P11" s="169"/>
      <c r="Q11" s="170"/>
      <c r="R11" s="170"/>
      <c r="S11" s="167"/>
      <c r="T11" s="167"/>
      <c r="U11" s="194" t="str">
        <f t="shared" si="6"/>
        <v xml:space="preserve"> </v>
      </c>
      <c r="V11" s="195" t="str">
        <f t="shared" si="7"/>
        <v xml:space="preserve"> </v>
      </c>
      <c r="W11" s="196" t="str">
        <f t="shared" si="8"/>
        <v/>
      </c>
      <c r="X11" s="198"/>
      <c r="Y11" s="173"/>
      <c r="Z11" s="173"/>
      <c r="AA11" s="173"/>
      <c r="AB11" s="173"/>
      <c r="AC11" s="169"/>
      <c r="AI11" s="166"/>
      <c r="AJ11" s="166"/>
    </row>
    <row r="12" spans="1:36" ht="12.75" customHeight="1" x14ac:dyDescent="0.2">
      <c r="A12" s="118">
        <f>+'Master Roster'!B16</f>
        <v>11</v>
      </c>
      <c r="B12" s="109" t="str">
        <f t="shared" si="9"/>
        <v xml:space="preserve"> </v>
      </c>
      <c r="C12" s="108">
        <f t="shared" si="1"/>
        <v>0</v>
      </c>
      <c r="D12" s="108">
        <f t="shared" si="10"/>
        <v>0</v>
      </c>
      <c r="E12" s="152"/>
      <c r="F12" s="167"/>
      <c r="G12" s="167"/>
      <c r="H12" s="191" t="str">
        <f t="shared" si="3"/>
        <v xml:space="preserve"> </v>
      </c>
      <c r="I12" s="192" t="str">
        <f t="shared" si="4"/>
        <v xml:space="preserve"> </v>
      </c>
      <c r="J12" s="193" t="str">
        <f t="shared" si="5"/>
        <v/>
      </c>
      <c r="K12" s="168"/>
      <c r="L12" s="168"/>
      <c r="M12" s="168"/>
      <c r="N12" s="168"/>
      <c r="O12" s="168"/>
      <c r="P12" s="169"/>
      <c r="Q12" s="170"/>
      <c r="R12" s="170"/>
      <c r="S12" s="167"/>
      <c r="T12" s="167"/>
      <c r="U12" s="191" t="str">
        <f t="shared" si="6"/>
        <v xml:space="preserve"> </v>
      </c>
      <c r="V12" s="192" t="str">
        <f t="shared" si="7"/>
        <v xml:space="preserve"> </v>
      </c>
      <c r="W12" s="193" t="str">
        <f t="shared" si="8"/>
        <v/>
      </c>
      <c r="X12" s="197"/>
      <c r="Y12" s="171"/>
      <c r="Z12" s="171"/>
      <c r="AA12" s="171"/>
      <c r="AB12" s="171"/>
      <c r="AC12" s="169"/>
      <c r="AI12" s="166"/>
      <c r="AJ12" s="166"/>
    </row>
    <row r="13" spans="1:36" ht="12.75" customHeight="1" x14ac:dyDescent="0.2">
      <c r="A13" s="118">
        <f>+'Master Roster'!B17</f>
        <v>12</v>
      </c>
      <c r="B13" s="109" t="str">
        <f t="shared" si="9"/>
        <v xml:space="preserve"> </v>
      </c>
      <c r="C13" s="108">
        <f t="shared" si="1"/>
        <v>0</v>
      </c>
      <c r="D13" s="108">
        <f t="shared" si="10"/>
        <v>0</v>
      </c>
      <c r="E13" s="152"/>
      <c r="F13" s="167"/>
      <c r="G13" s="167"/>
      <c r="H13" s="194" t="str">
        <f t="shared" si="3"/>
        <v xml:space="preserve"> </v>
      </c>
      <c r="I13" s="195" t="str">
        <f t="shared" si="4"/>
        <v xml:space="preserve"> </v>
      </c>
      <c r="J13" s="196" t="str">
        <f t="shared" si="5"/>
        <v/>
      </c>
      <c r="K13" s="172"/>
      <c r="L13" s="172"/>
      <c r="M13" s="172"/>
      <c r="N13" s="172"/>
      <c r="O13" s="172"/>
      <c r="P13" s="174"/>
      <c r="Q13" s="174"/>
      <c r="R13" s="174"/>
      <c r="S13" s="167"/>
      <c r="T13" s="167"/>
      <c r="U13" s="194" t="str">
        <f t="shared" si="6"/>
        <v xml:space="preserve"> </v>
      </c>
      <c r="V13" s="195" t="str">
        <f t="shared" si="7"/>
        <v xml:space="preserve"> </v>
      </c>
      <c r="W13" s="196" t="str">
        <f t="shared" si="8"/>
        <v/>
      </c>
      <c r="X13" s="198"/>
      <c r="Y13" s="173"/>
      <c r="Z13" s="173"/>
      <c r="AA13" s="173"/>
      <c r="AB13" s="173"/>
      <c r="AC13" s="174"/>
      <c r="AI13" s="166"/>
      <c r="AJ13" s="166"/>
    </row>
    <row r="14" spans="1:36" ht="12.75" customHeight="1" x14ac:dyDescent="0.2">
      <c r="A14" s="118">
        <f>+'Master Roster'!B18</f>
        <v>13</v>
      </c>
      <c r="B14" s="109" t="str">
        <f t="shared" si="9"/>
        <v xml:space="preserve"> </v>
      </c>
      <c r="C14" s="108">
        <f t="shared" si="1"/>
        <v>0</v>
      </c>
      <c r="D14" s="108">
        <f t="shared" si="10"/>
        <v>0</v>
      </c>
      <c r="E14" s="152"/>
      <c r="F14" s="167"/>
      <c r="G14" s="167"/>
      <c r="H14" s="191" t="str">
        <f t="shared" si="3"/>
        <v xml:space="preserve"> </v>
      </c>
      <c r="I14" s="192" t="str">
        <f t="shared" si="4"/>
        <v xml:space="preserve"> </v>
      </c>
      <c r="J14" s="193" t="str">
        <f t="shared" si="5"/>
        <v/>
      </c>
      <c r="K14" s="168"/>
      <c r="L14" s="168"/>
      <c r="M14" s="168"/>
      <c r="N14" s="168"/>
      <c r="O14" s="168"/>
      <c r="P14" s="169"/>
      <c r="Q14" s="170"/>
      <c r="R14" s="170"/>
      <c r="S14" s="167"/>
      <c r="T14" s="167"/>
      <c r="U14" s="191" t="str">
        <f t="shared" si="6"/>
        <v xml:space="preserve"> </v>
      </c>
      <c r="V14" s="192" t="str">
        <f t="shared" si="7"/>
        <v xml:space="preserve"> </v>
      </c>
      <c r="W14" s="193" t="str">
        <f t="shared" si="8"/>
        <v/>
      </c>
      <c r="X14" s="197"/>
      <c r="Y14" s="171"/>
      <c r="Z14" s="171"/>
      <c r="AA14" s="171"/>
      <c r="AB14" s="171"/>
      <c r="AC14" s="169"/>
    </row>
    <row r="15" spans="1:36" ht="12.75" customHeight="1" x14ac:dyDescent="0.2">
      <c r="A15" s="118">
        <f>+'Master Roster'!B19</f>
        <v>14</v>
      </c>
      <c r="B15" s="109" t="str">
        <f t="shared" si="9"/>
        <v xml:space="preserve"> </v>
      </c>
      <c r="C15" s="108">
        <f t="shared" si="1"/>
        <v>0</v>
      </c>
      <c r="D15" s="108">
        <f t="shared" si="10"/>
        <v>0</v>
      </c>
      <c r="E15" s="152"/>
      <c r="F15" s="167"/>
      <c r="G15" s="167"/>
      <c r="H15" s="194" t="str">
        <f t="shared" si="3"/>
        <v xml:space="preserve"> </v>
      </c>
      <c r="I15" s="195" t="str">
        <f t="shared" si="4"/>
        <v xml:space="preserve"> </v>
      </c>
      <c r="J15" s="196" t="str">
        <f t="shared" si="5"/>
        <v/>
      </c>
      <c r="K15" s="172"/>
      <c r="L15" s="172"/>
      <c r="M15" s="172"/>
      <c r="N15" s="172"/>
      <c r="O15" s="172"/>
      <c r="P15" s="169"/>
      <c r="Q15" s="170"/>
      <c r="R15" s="170"/>
      <c r="S15" s="167"/>
      <c r="T15" s="167"/>
      <c r="U15" s="194" t="str">
        <f t="shared" si="6"/>
        <v xml:space="preserve"> </v>
      </c>
      <c r="V15" s="195" t="str">
        <f t="shared" si="7"/>
        <v xml:space="preserve"> </v>
      </c>
      <c r="W15" s="196" t="str">
        <f t="shared" si="8"/>
        <v/>
      </c>
      <c r="X15" s="198"/>
      <c r="Y15" s="173"/>
      <c r="Z15" s="173"/>
      <c r="AA15" s="173"/>
      <c r="AB15" s="173"/>
      <c r="AC15" s="169"/>
    </row>
    <row r="16" spans="1:36" ht="12.75" customHeight="1" x14ac:dyDescent="0.2">
      <c r="A16" s="118">
        <f>+'Master Roster'!B20</f>
        <v>15</v>
      </c>
      <c r="B16" s="109" t="str">
        <f t="shared" si="9"/>
        <v xml:space="preserve"> </v>
      </c>
      <c r="C16" s="108">
        <f t="shared" si="1"/>
        <v>0</v>
      </c>
      <c r="D16" s="108">
        <f t="shared" si="10"/>
        <v>0</v>
      </c>
      <c r="E16" s="152"/>
      <c r="F16" s="167"/>
      <c r="G16" s="167"/>
      <c r="H16" s="191" t="str">
        <f t="shared" si="3"/>
        <v xml:space="preserve"> </v>
      </c>
      <c r="I16" s="192" t="str">
        <f t="shared" si="4"/>
        <v xml:space="preserve"> </v>
      </c>
      <c r="J16" s="193" t="str">
        <f t="shared" si="5"/>
        <v/>
      </c>
      <c r="K16" s="168"/>
      <c r="L16" s="168"/>
      <c r="M16" s="168"/>
      <c r="N16" s="168"/>
      <c r="O16" s="168"/>
      <c r="P16" s="174"/>
      <c r="Q16" s="174"/>
      <c r="R16" s="174"/>
      <c r="S16" s="167"/>
      <c r="T16" s="167"/>
      <c r="U16" s="191" t="str">
        <f t="shared" si="6"/>
        <v xml:space="preserve"> </v>
      </c>
      <c r="V16" s="192" t="str">
        <f t="shared" si="7"/>
        <v xml:space="preserve"> </v>
      </c>
      <c r="W16" s="193" t="str">
        <f t="shared" si="8"/>
        <v/>
      </c>
      <c r="X16" s="197"/>
      <c r="Y16" s="171"/>
      <c r="Z16" s="171"/>
      <c r="AA16" s="171"/>
      <c r="AB16" s="171"/>
      <c r="AC16" s="174"/>
      <c r="AD16" s="175"/>
      <c r="AH16" s="176"/>
    </row>
    <row r="17" spans="1:34" ht="12.75" customHeight="1" x14ac:dyDescent="0.2">
      <c r="A17" s="118">
        <f>+'Master Roster'!B21</f>
        <v>16</v>
      </c>
      <c r="B17" s="109" t="str">
        <f t="shared" si="9"/>
        <v xml:space="preserve"> </v>
      </c>
      <c r="C17" s="108">
        <f t="shared" si="1"/>
        <v>0</v>
      </c>
      <c r="D17" s="108">
        <f t="shared" si="10"/>
        <v>0</v>
      </c>
      <c r="E17" s="152"/>
      <c r="F17" s="167"/>
      <c r="G17" s="167"/>
      <c r="H17" s="194" t="str">
        <f t="shared" si="3"/>
        <v xml:space="preserve"> </v>
      </c>
      <c r="I17" s="195" t="str">
        <f t="shared" si="4"/>
        <v xml:space="preserve"> </v>
      </c>
      <c r="J17" s="196" t="str">
        <f t="shared" si="5"/>
        <v/>
      </c>
      <c r="K17" s="172"/>
      <c r="L17" s="172"/>
      <c r="M17" s="172"/>
      <c r="N17" s="172"/>
      <c r="O17" s="172"/>
      <c r="P17" s="169"/>
      <c r="Q17" s="170"/>
      <c r="R17" s="170"/>
      <c r="S17" s="167"/>
      <c r="T17" s="167"/>
      <c r="U17" s="194" t="str">
        <f t="shared" si="6"/>
        <v xml:space="preserve"> </v>
      </c>
      <c r="V17" s="195" t="str">
        <f t="shared" si="7"/>
        <v xml:space="preserve"> </v>
      </c>
      <c r="W17" s="196" t="str">
        <f t="shared" si="8"/>
        <v/>
      </c>
      <c r="X17" s="198"/>
      <c r="Y17" s="173"/>
      <c r="Z17" s="173"/>
      <c r="AA17" s="173"/>
      <c r="AB17" s="173"/>
      <c r="AC17" s="169"/>
    </row>
    <row r="18" spans="1:34" ht="12.75" customHeight="1" x14ac:dyDescent="0.2">
      <c r="A18" s="118">
        <f>+'Master Roster'!B22</f>
        <v>17</v>
      </c>
      <c r="B18" s="109" t="str">
        <f t="shared" si="9"/>
        <v xml:space="preserve"> </v>
      </c>
      <c r="C18" s="108">
        <f t="shared" si="1"/>
        <v>0</v>
      </c>
      <c r="D18" s="108">
        <f t="shared" si="10"/>
        <v>0</v>
      </c>
      <c r="E18" s="152"/>
      <c r="F18" s="167"/>
      <c r="G18" s="167"/>
      <c r="H18" s="191" t="str">
        <f t="shared" si="3"/>
        <v xml:space="preserve"> </v>
      </c>
      <c r="I18" s="192" t="str">
        <f t="shared" si="4"/>
        <v xml:space="preserve"> </v>
      </c>
      <c r="J18" s="193" t="str">
        <f t="shared" si="5"/>
        <v/>
      </c>
      <c r="K18" s="168"/>
      <c r="L18" s="168"/>
      <c r="M18" s="168"/>
      <c r="N18" s="168"/>
      <c r="O18" s="168"/>
      <c r="P18" s="169"/>
      <c r="Q18" s="170"/>
      <c r="R18" s="170"/>
      <c r="S18" s="167"/>
      <c r="T18" s="167"/>
      <c r="U18" s="191" t="str">
        <f t="shared" si="6"/>
        <v xml:space="preserve"> </v>
      </c>
      <c r="V18" s="192" t="str">
        <f t="shared" si="7"/>
        <v xml:space="preserve"> </v>
      </c>
      <c r="W18" s="193" t="str">
        <f t="shared" si="8"/>
        <v/>
      </c>
      <c r="X18" s="197"/>
      <c r="Y18" s="171"/>
      <c r="Z18" s="171"/>
      <c r="AA18" s="171"/>
      <c r="AB18" s="171"/>
      <c r="AC18" s="169"/>
    </row>
    <row r="19" spans="1:34" ht="12.75" customHeight="1" x14ac:dyDescent="0.2">
      <c r="A19" s="118">
        <f>+'Master Roster'!B23</f>
        <v>18</v>
      </c>
      <c r="B19" s="109" t="str">
        <f t="shared" si="9"/>
        <v xml:space="preserve"> </v>
      </c>
      <c r="C19" s="108">
        <f t="shared" si="1"/>
        <v>0</v>
      </c>
      <c r="D19" s="108">
        <f t="shared" si="10"/>
        <v>0</v>
      </c>
      <c r="E19" s="152"/>
      <c r="F19" s="167"/>
      <c r="G19" s="167"/>
      <c r="H19" s="194" t="str">
        <f t="shared" si="3"/>
        <v xml:space="preserve"> </v>
      </c>
      <c r="I19" s="195" t="str">
        <f t="shared" si="4"/>
        <v xml:space="preserve"> </v>
      </c>
      <c r="J19" s="196" t="str">
        <f t="shared" si="5"/>
        <v/>
      </c>
      <c r="K19" s="172"/>
      <c r="L19" s="172"/>
      <c r="M19" s="172"/>
      <c r="N19" s="172"/>
      <c r="O19" s="172"/>
      <c r="P19" s="174"/>
      <c r="Q19" s="174"/>
      <c r="R19" s="174"/>
      <c r="S19" s="167"/>
      <c r="T19" s="167"/>
      <c r="U19" s="194" t="str">
        <f t="shared" si="6"/>
        <v xml:space="preserve"> </v>
      </c>
      <c r="V19" s="195" t="str">
        <f t="shared" si="7"/>
        <v xml:space="preserve"> </v>
      </c>
      <c r="W19" s="196" t="str">
        <f t="shared" si="8"/>
        <v/>
      </c>
      <c r="X19" s="198"/>
      <c r="Y19" s="173"/>
      <c r="Z19" s="173"/>
      <c r="AA19" s="173"/>
      <c r="AB19" s="173"/>
      <c r="AC19" s="174"/>
    </row>
    <row r="20" spans="1:34" ht="12.75" customHeight="1" x14ac:dyDescent="0.2">
      <c r="A20" s="118">
        <f>+'Master Roster'!B24</f>
        <v>19</v>
      </c>
      <c r="B20" s="109" t="str">
        <f t="shared" si="9"/>
        <v xml:space="preserve"> </v>
      </c>
      <c r="C20" s="108">
        <f t="shared" si="1"/>
        <v>0</v>
      </c>
      <c r="D20" s="108">
        <f t="shared" si="10"/>
        <v>0</v>
      </c>
      <c r="E20" s="152"/>
      <c r="F20" s="167"/>
      <c r="G20" s="167"/>
      <c r="H20" s="191" t="str">
        <f t="shared" si="3"/>
        <v xml:space="preserve"> </v>
      </c>
      <c r="I20" s="192" t="str">
        <f t="shared" si="4"/>
        <v xml:space="preserve"> </v>
      </c>
      <c r="J20" s="193" t="str">
        <f t="shared" si="5"/>
        <v/>
      </c>
      <c r="K20" s="168"/>
      <c r="L20" s="168"/>
      <c r="M20" s="168"/>
      <c r="N20" s="168"/>
      <c r="O20" s="168"/>
      <c r="P20" s="169"/>
      <c r="Q20" s="170"/>
      <c r="R20" s="170"/>
      <c r="S20" s="167"/>
      <c r="T20" s="167"/>
      <c r="U20" s="191" t="str">
        <f t="shared" si="6"/>
        <v xml:space="preserve"> </v>
      </c>
      <c r="V20" s="192" t="str">
        <f t="shared" si="7"/>
        <v xml:space="preserve"> </v>
      </c>
      <c r="W20" s="193" t="str">
        <f t="shared" si="8"/>
        <v/>
      </c>
      <c r="X20" s="197"/>
      <c r="Y20" s="171"/>
      <c r="Z20" s="171"/>
      <c r="AA20" s="171"/>
      <c r="AB20" s="171"/>
      <c r="AC20" s="169"/>
      <c r="AH20" s="177"/>
    </row>
    <row r="21" spans="1:34" ht="12.75" customHeight="1" x14ac:dyDescent="0.2">
      <c r="A21" s="118">
        <f>+'Master Roster'!B25</f>
        <v>20</v>
      </c>
      <c r="B21" s="109" t="str">
        <f t="shared" si="9"/>
        <v xml:space="preserve"> </v>
      </c>
      <c r="C21" s="108">
        <f t="shared" si="1"/>
        <v>0</v>
      </c>
      <c r="D21" s="108">
        <f t="shared" si="10"/>
        <v>0</v>
      </c>
      <c r="E21" s="152"/>
      <c r="F21" s="167"/>
      <c r="G21" s="167"/>
      <c r="H21" s="194" t="str">
        <f t="shared" si="3"/>
        <v xml:space="preserve"> </v>
      </c>
      <c r="I21" s="195" t="str">
        <f t="shared" si="4"/>
        <v xml:space="preserve"> </v>
      </c>
      <c r="J21" s="196" t="str">
        <f t="shared" si="5"/>
        <v/>
      </c>
      <c r="K21" s="172"/>
      <c r="L21" s="172"/>
      <c r="M21" s="172"/>
      <c r="N21" s="172"/>
      <c r="O21" s="172"/>
      <c r="P21" s="169"/>
      <c r="Q21" s="170"/>
      <c r="R21" s="170"/>
      <c r="S21" s="167"/>
      <c r="T21" s="167"/>
      <c r="U21" s="194" t="str">
        <f t="shared" si="6"/>
        <v xml:space="preserve"> </v>
      </c>
      <c r="V21" s="195" t="str">
        <f t="shared" si="7"/>
        <v xml:space="preserve"> </v>
      </c>
      <c r="W21" s="196" t="str">
        <f t="shared" si="8"/>
        <v/>
      </c>
      <c r="X21" s="198"/>
      <c r="Y21" s="173"/>
      <c r="Z21" s="173"/>
      <c r="AA21" s="173"/>
      <c r="AB21" s="173"/>
      <c r="AC21" s="169"/>
    </row>
    <row r="22" spans="1:34" ht="12.75" customHeight="1" x14ac:dyDescent="0.2">
      <c r="A22" s="118">
        <f>+'Master Roster'!B26</f>
        <v>21</v>
      </c>
      <c r="B22" s="109" t="str">
        <f t="shared" si="9"/>
        <v xml:space="preserve"> </v>
      </c>
      <c r="C22" s="108">
        <f t="shared" si="1"/>
        <v>0</v>
      </c>
      <c r="D22" s="108">
        <f t="shared" si="10"/>
        <v>0</v>
      </c>
      <c r="E22" s="152"/>
      <c r="F22" s="167"/>
      <c r="G22" s="167"/>
      <c r="H22" s="191" t="str">
        <f t="shared" si="3"/>
        <v xml:space="preserve"> </v>
      </c>
      <c r="I22" s="192" t="str">
        <f t="shared" si="4"/>
        <v xml:space="preserve"> </v>
      </c>
      <c r="J22" s="193" t="str">
        <f t="shared" si="5"/>
        <v/>
      </c>
      <c r="K22" s="168"/>
      <c r="L22" s="168"/>
      <c r="M22" s="168"/>
      <c r="N22" s="168"/>
      <c r="O22" s="168"/>
      <c r="P22" s="174"/>
      <c r="Q22" s="174"/>
      <c r="R22" s="174"/>
      <c r="S22" s="167"/>
      <c r="T22" s="167"/>
      <c r="U22" s="191" t="str">
        <f t="shared" si="6"/>
        <v xml:space="preserve"> </v>
      </c>
      <c r="V22" s="192" t="str">
        <f t="shared" si="7"/>
        <v xml:space="preserve"> </v>
      </c>
      <c r="W22" s="193" t="str">
        <f t="shared" si="8"/>
        <v/>
      </c>
      <c r="X22" s="197"/>
      <c r="Y22" s="171"/>
      <c r="Z22" s="171"/>
      <c r="AA22" s="171"/>
      <c r="AB22" s="171"/>
      <c r="AC22" s="174"/>
    </row>
    <row r="23" spans="1:34" ht="12.75" customHeight="1" x14ac:dyDescent="0.2">
      <c r="A23" s="118">
        <f>+'Master Roster'!B27</f>
        <v>22</v>
      </c>
      <c r="B23" s="109" t="str">
        <f t="shared" si="9"/>
        <v xml:space="preserve"> </v>
      </c>
      <c r="C23" s="108">
        <f t="shared" si="1"/>
        <v>0</v>
      </c>
      <c r="D23" s="108">
        <f t="shared" si="10"/>
        <v>0</v>
      </c>
      <c r="E23" s="152"/>
      <c r="F23" s="167"/>
      <c r="G23" s="167"/>
      <c r="H23" s="194" t="str">
        <f t="shared" si="3"/>
        <v xml:space="preserve"> </v>
      </c>
      <c r="I23" s="195" t="str">
        <f t="shared" si="4"/>
        <v xml:space="preserve"> </v>
      </c>
      <c r="J23" s="196" t="str">
        <f t="shared" si="5"/>
        <v/>
      </c>
      <c r="K23" s="172"/>
      <c r="L23" s="172"/>
      <c r="M23" s="172"/>
      <c r="N23" s="172"/>
      <c r="O23" s="172"/>
      <c r="P23" s="169"/>
      <c r="Q23" s="170"/>
      <c r="R23" s="170"/>
      <c r="S23" s="167"/>
      <c r="T23" s="167"/>
      <c r="U23" s="194" t="str">
        <f t="shared" si="6"/>
        <v xml:space="preserve"> </v>
      </c>
      <c r="V23" s="195" t="str">
        <f t="shared" si="7"/>
        <v xml:space="preserve"> </v>
      </c>
      <c r="W23" s="196" t="str">
        <f t="shared" si="8"/>
        <v/>
      </c>
      <c r="X23" s="198"/>
      <c r="Y23" s="173"/>
      <c r="Z23" s="173"/>
      <c r="AA23" s="173"/>
      <c r="AB23" s="173"/>
      <c r="AC23" s="169"/>
    </row>
    <row r="24" spans="1:34" ht="12.75" customHeight="1" x14ac:dyDescent="0.2">
      <c r="A24" s="118">
        <f>+'Master Roster'!B28</f>
        <v>23</v>
      </c>
      <c r="B24" s="109" t="str">
        <f t="shared" si="9"/>
        <v xml:space="preserve"> </v>
      </c>
      <c r="C24" s="108">
        <f t="shared" si="1"/>
        <v>0</v>
      </c>
      <c r="D24" s="108">
        <f t="shared" si="10"/>
        <v>0</v>
      </c>
      <c r="E24" s="152"/>
      <c r="F24" s="167"/>
      <c r="G24" s="167"/>
      <c r="H24" s="191" t="str">
        <f t="shared" si="3"/>
        <v xml:space="preserve"> </v>
      </c>
      <c r="I24" s="192" t="str">
        <f t="shared" si="4"/>
        <v xml:space="preserve"> </v>
      </c>
      <c r="J24" s="193" t="str">
        <f t="shared" si="5"/>
        <v/>
      </c>
      <c r="K24" s="168"/>
      <c r="L24" s="168"/>
      <c r="M24" s="168"/>
      <c r="N24" s="168"/>
      <c r="O24" s="168"/>
      <c r="P24" s="169"/>
      <c r="Q24" s="170"/>
      <c r="R24" s="170"/>
      <c r="S24" s="167"/>
      <c r="T24" s="167"/>
      <c r="U24" s="191" t="str">
        <f t="shared" si="6"/>
        <v xml:space="preserve"> </v>
      </c>
      <c r="V24" s="192" t="str">
        <f t="shared" si="7"/>
        <v xml:space="preserve"> </v>
      </c>
      <c r="W24" s="193" t="str">
        <f t="shared" si="8"/>
        <v/>
      </c>
      <c r="X24" s="197"/>
      <c r="Y24" s="171"/>
      <c r="Z24" s="171"/>
      <c r="AA24" s="171"/>
      <c r="AB24" s="171"/>
      <c r="AC24" s="169"/>
    </row>
    <row r="25" spans="1:34" ht="12.75" customHeight="1" x14ac:dyDescent="0.2">
      <c r="A25" s="118">
        <f>+'Master Roster'!B29</f>
        <v>24</v>
      </c>
      <c r="B25" s="109" t="str">
        <f t="shared" si="9"/>
        <v xml:space="preserve"> </v>
      </c>
      <c r="C25" s="108">
        <f t="shared" si="1"/>
        <v>0</v>
      </c>
      <c r="D25" s="108">
        <f t="shared" si="10"/>
        <v>0</v>
      </c>
      <c r="E25" s="152"/>
      <c r="F25" s="167"/>
      <c r="G25" s="167"/>
      <c r="H25" s="194" t="str">
        <f t="shared" si="3"/>
        <v xml:space="preserve"> </v>
      </c>
      <c r="I25" s="195" t="str">
        <f t="shared" si="4"/>
        <v xml:space="preserve"> </v>
      </c>
      <c r="J25" s="196" t="str">
        <f t="shared" si="5"/>
        <v/>
      </c>
      <c r="K25" s="172"/>
      <c r="L25" s="172"/>
      <c r="M25" s="172"/>
      <c r="N25" s="172"/>
      <c r="O25" s="172"/>
      <c r="P25" s="178"/>
      <c r="Q25" s="178"/>
      <c r="R25" s="178"/>
      <c r="S25" s="167"/>
      <c r="T25" s="167"/>
      <c r="U25" s="194" t="str">
        <f t="shared" si="6"/>
        <v xml:space="preserve"> </v>
      </c>
      <c r="V25" s="195" t="str">
        <f t="shared" si="7"/>
        <v xml:space="preserve"> </v>
      </c>
      <c r="W25" s="196" t="str">
        <f t="shared" si="8"/>
        <v/>
      </c>
      <c r="X25" s="198"/>
      <c r="Y25" s="173"/>
      <c r="Z25" s="173"/>
      <c r="AA25" s="173"/>
      <c r="AB25" s="173"/>
      <c r="AC25" s="178"/>
    </row>
    <row r="26" spans="1:34" ht="12.75" customHeight="1" x14ac:dyDescent="0.2">
      <c r="A26" s="118">
        <f>+'Master Roster'!B30</f>
        <v>25</v>
      </c>
      <c r="B26" s="109" t="str">
        <f t="shared" si="9"/>
        <v xml:space="preserve"> </v>
      </c>
      <c r="C26" s="108">
        <f t="shared" si="1"/>
        <v>0</v>
      </c>
      <c r="D26" s="108">
        <f t="shared" si="10"/>
        <v>0</v>
      </c>
      <c r="E26" s="152"/>
      <c r="F26" s="167"/>
      <c r="G26" s="167"/>
      <c r="H26" s="191" t="str">
        <f t="shared" si="3"/>
        <v xml:space="preserve"> </v>
      </c>
      <c r="I26" s="192" t="str">
        <f t="shared" si="4"/>
        <v xml:space="preserve"> </v>
      </c>
      <c r="J26" s="193" t="str">
        <f t="shared" si="5"/>
        <v/>
      </c>
      <c r="K26" s="168"/>
      <c r="L26" s="168"/>
      <c r="M26" s="168"/>
      <c r="N26" s="168"/>
      <c r="O26" s="168"/>
      <c r="P26" s="169"/>
      <c r="Q26" s="170"/>
      <c r="R26" s="170"/>
      <c r="S26" s="167"/>
      <c r="T26" s="167"/>
      <c r="U26" s="191" t="str">
        <f t="shared" si="6"/>
        <v xml:space="preserve"> </v>
      </c>
      <c r="V26" s="192" t="str">
        <f t="shared" si="7"/>
        <v xml:space="preserve"> </v>
      </c>
      <c r="W26" s="193" t="str">
        <f t="shared" si="8"/>
        <v/>
      </c>
      <c r="X26" s="197"/>
      <c r="Y26" s="171"/>
      <c r="Z26" s="171"/>
      <c r="AA26" s="171"/>
      <c r="AB26" s="171"/>
      <c r="AC26" s="169"/>
    </row>
    <row r="27" spans="1:34" ht="12.75" customHeight="1" x14ac:dyDescent="0.2">
      <c r="E27" s="152"/>
      <c r="F27" s="167"/>
      <c r="G27" s="167"/>
      <c r="H27" s="194" t="str">
        <f t="shared" si="3"/>
        <v xml:space="preserve"> </v>
      </c>
      <c r="I27" s="195" t="str">
        <f t="shared" si="4"/>
        <v xml:space="preserve"> </v>
      </c>
      <c r="J27" s="196" t="str">
        <f t="shared" si="5"/>
        <v/>
      </c>
      <c r="K27" s="172"/>
      <c r="L27" s="172"/>
      <c r="M27" s="172"/>
      <c r="N27" s="172"/>
      <c r="O27" s="172"/>
      <c r="P27" s="169"/>
      <c r="Q27" s="170"/>
      <c r="R27" s="170"/>
      <c r="S27" s="167"/>
      <c r="T27" s="167"/>
      <c r="U27" s="194" t="str">
        <f t="shared" si="6"/>
        <v xml:space="preserve"> </v>
      </c>
      <c r="V27" s="195" t="str">
        <f t="shared" si="7"/>
        <v xml:space="preserve"> </v>
      </c>
      <c r="W27" s="196" t="str">
        <f t="shared" si="8"/>
        <v/>
      </c>
      <c r="X27" s="198"/>
      <c r="Y27" s="173"/>
      <c r="Z27" s="173"/>
      <c r="AA27" s="173"/>
      <c r="AB27" s="173"/>
      <c r="AC27" s="169"/>
    </row>
    <row r="28" spans="1:34" ht="12.75" customHeight="1" x14ac:dyDescent="0.2">
      <c r="E28" s="152"/>
      <c r="F28" s="167"/>
      <c r="G28" s="167"/>
      <c r="H28" s="191" t="str">
        <f t="shared" si="3"/>
        <v xml:space="preserve"> </v>
      </c>
      <c r="I28" s="192" t="str">
        <f t="shared" si="4"/>
        <v xml:space="preserve"> </v>
      </c>
      <c r="J28" s="193" t="str">
        <f t="shared" si="5"/>
        <v/>
      </c>
      <c r="K28" s="168"/>
      <c r="L28" s="168"/>
      <c r="M28" s="168"/>
      <c r="N28" s="168"/>
      <c r="O28" s="168"/>
      <c r="P28" s="174"/>
      <c r="Q28" s="174"/>
      <c r="R28" s="174"/>
      <c r="S28" s="167"/>
      <c r="T28" s="167"/>
      <c r="U28" s="191" t="str">
        <f t="shared" si="6"/>
        <v xml:space="preserve"> </v>
      </c>
      <c r="V28" s="192" t="str">
        <f t="shared" si="7"/>
        <v xml:space="preserve"> </v>
      </c>
      <c r="W28" s="193" t="str">
        <f t="shared" si="8"/>
        <v/>
      </c>
      <c r="X28" s="197"/>
      <c r="Y28" s="171"/>
      <c r="Z28" s="171"/>
      <c r="AA28" s="171"/>
      <c r="AB28" s="171"/>
      <c r="AC28" s="174"/>
    </row>
    <row r="29" spans="1:34" ht="12.75" customHeight="1" x14ac:dyDescent="0.2">
      <c r="E29" s="152"/>
      <c r="F29" s="167"/>
      <c r="G29" s="167"/>
      <c r="H29" s="194" t="str">
        <f t="shared" si="3"/>
        <v xml:space="preserve"> </v>
      </c>
      <c r="I29" s="195" t="str">
        <f t="shared" si="4"/>
        <v xml:space="preserve"> </v>
      </c>
      <c r="J29" s="196" t="str">
        <f t="shared" si="5"/>
        <v/>
      </c>
      <c r="K29" s="172"/>
      <c r="L29" s="172"/>
      <c r="M29" s="172"/>
      <c r="N29" s="172"/>
      <c r="O29" s="172"/>
      <c r="P29" s="169"/>
      <c r="Q29" s="170"/>
      <c r="R29" s="170"/>
      <c r="S29" s="167"/>
      <c r="T29" s="167"/>
      <c r="U29" s="194" t="str">
        <f t="shared" si="6"/>
        <v xml:space="preserve"> </v>
      </c>
      <c r="V29" s="195" t="str">
        <f t="shared" si="7"/>
        <v xml:space="preserve"> </v>
      </c>
      <c r="W29" s="196" t="str">
        <f t="shared" si="8"/>
        <v/>
      </c>
      <c r="X29" s="198"/>
      <c r="Y29" s="173"/>
      <c r="Z29" s="173"/>
      <c r="AA29" s="173"/>
      <c r="AB29" s="173"/>
      <c r="AC29" s="169"/>
    </row>
    <row r="30" spans="1:34" ht="12.75" customHeight="1" x14ac:dyDescent="0.2">
      <c r="E30" s="152"/>
      <c r="F30" s="167"/>
      <c r="G30" s="167"/>
      <c r="H30" s="191" t="str">
        <f t="shared" si="3"/>
        <v xml:space="preserve"> </v>
      </c>
      <c r="I30" s="192" t="str">
        <f t="shared" si="4"/>
        <v xml:space="preserve"> </v>
      </c>
      <c r="J30" s="193" t="str">
        <f t="shared" si="5"/>
        <v/>
      </c>
      <c r="K30" s="168"/>
      <c r="L30" s="168"/>
      <c r="M30" s="168"/>
      <c r="N30" s="168"/>
      <c r="O30" s="168"/>
      <c r="P30" s="169"/>
      <c r="Q30" s="170"/>
      <c r="R30" s="170"/>
      <c r="S30" s="167"/>
      <c r="T30" s="167"/>
      <c r="U30" s="191" t="str">
        <f t="shared" si="6"/>
        <v xml:space="preserve"> </v>
      </c>
      <c r="V30" s="192" t="str">
        <f t="shared" si="7"/>
        <v xml:space="preserve"> </v>
      </c>
      <c r="W30" s="193" t="str">
        <f t="shared" si="8"/>
        <v/>
      </c>
      <c r="X30" s="197"/>
      <c r="Y30" s="171"/>
      <c r="Z30" s="171"/>
      <c r="AA30" s="171"/>
      <c r="AB30" s="171"/>
      <c r="AC30" s="169"/>
    </row>
    <row r="31" spans="1:34" ht="12.75" customHeight="1" x14ac:dyDescent="0.2">
      <c r="E31" s="152"/>
      <c r="F31" s="167"/>
      <c r="G31" s="167"/>
      <c r="H31" s="194" t="str">
        <f t="shared" si="3"/>
        <v xml:space="preserve"> </v>
      </c>
      <c r="I31" s="195" t="str">
        <f t="shared" si="4"/>
        <v xml:space="preserve"> </v>
      </c>
      <c r="J31" s="196" t="str">
        <f t="shared" si="5"/>
        <v/>
      </c>
      <c r="K31" s="172"/>
      <c r="L31" s="172"/>
      <c r="M31" s="172"/>
      <c r="N31" s="172"/>
      <c r="O31" s="172"/>
      <c r="P31" s="174"/>
      <c r="Q31" s="174"/>
      <c r="R31" s="174"/>
      <c r="S31" s="167"/>
      <c r="T31" s="167"/>
      <c r="U31" s="194" t="str">
        <f t="shared" si="6"/>
        <v xml:space="preserve"> </v>
      </c>
      <c r="V31" s="195" t="str">
        <f t="shared" si="7"/>
        <v xml:space="preserve"> </v>
      </c>
      <c r="W31" s="196" t="str">
        <f t="shared" si="8"/>
        <v/>
      </c>
      <c r="X31" s="198"/>
      <c r="Y31" s="173"/>
      <c r="Z31" s="173"/>
      <c r="AA31" s="173"/>
      <c r="AB31" s="173"/>
      <c r="AC31" s="174"/>
    </row>
    <row r="32" spans="1:34" ht="12.75" customHeight="1" x14ac:dyDescent="0.2">
      <c r="E32" s="152"/>
      <c r="F32" s="167"/>
      <c r="G32" s="167"/>
      <c r="H32" s="191" t="str">
        <f t="shared" si="3"/>
        <v xml:space="preserve"> </v>
      </c>
      <c r="I32" s="192" t="str">
        <f t="shared" si="4"/>
        <v xml:space="preserve"> </v>
      </c>
      <c r="J32" s="193" t="str">
        <f t="shared" si="5"/>
        <v/>
      </c>
      <c r="K32" s="168"/>
      <c r="L32" s="168"/>
      <c r="M32" s="168"/>
      <c r="N32" s="168"/>
      <c r="O32" s="168"/>
      <c r="P32" s="169"/>
      <c r="Q32" s="170"/>
      <c r="R32" s="170"/>
      <c r="S32" s="167"/>
      <c r="T32" s="167"/>
      <c r="U32" s="191" t="str">
        <f t="shared" si="6"/>
        <v xml:space="preserve"> </v>
      </c>
      <c r="V32" s="192" t="str">
        <f t="shared" si="7"/>
        <v xml:space="preserve"> </v>
      </c>
      <c r="W32" s="193" t="str">
        <f t="shared" si="8"/>
        <v/>
      </c>
      <c r="X32" s="197"/>
      <c r="Y32" s="171"/>
      <c r="Z32" s="171"/>
      <c r="AA32" s="171"/>
      <c r="AB32" s="171"/>
      <c r="AC32" s="169"/>
    </row>
    <row r="33" spans="5:34" ht="12.75" customHeight="1" thickBot="1" x14ac:dyDescent="0.25">
      <c r="E33" s="152"/>
      <c r="F33" s="179"/>
      <c r="G33" s="179"/>
      <c r="H33" s="179"/>
      <c r="I33" s="179"/>
      <c r="J33" s="179"/>
      <c r="K33" s="179"/>
      <c r="L33" s="179"/>
      <c r="M33" s="179"/>
      <c r="N33" s="179"/>
      <c r="O33" s="179"/>
      <c r="P33" s="169"/>
      <c r="Q33" s="170"/>
      <c r="R33" s="170"/>
      <c r="S33" s="179"/>
      <c r="T33" s="179"/>
      <c r="U33" s="179"/>
      <c r="V33" s="179"/>
      <c r="W33" s="179"/>
      <c r="X33" s="179"/>
      <c r="Y33" s="179"/>
      <c r="Z33" s="179"/>
      <c r="AA33" s="179"/>
      <c r="AB33" s="179"/>
      <c r="AC33" s="169"/>
    </row>
    <row r="34" spans="5:34" ht="12.75" customHeight="1" x14ac:dyDescent="0.2">
      <c r="E34" s="152"/>
      <c r="F34" s="180" t="s">
        <v>98</v>
      </c>
      <c r="G34" s="180"/>
      <c r="H34" s="178"/>
      <c r="I34" s="181"/>
      <c r="J34" s="182"/>
      <c r="K34" s="183">
        <f t="shared" ref="K34:P34" si="11">SUM(K2:K33)</f>
        <v>0</v>
      </c>
      <c r="L34" s="183">
        <f t="shared" si="11"/>
        <v>0</v>
      </c>
      <c r="M34" s="183">
        <f t="shared" si="11"/>
        <v>0</v>
      </c>
      <c r="N34" s="183">
        <f t="shared" si="11"/>
        <v>0</v>
      </c>
      <c r="O34" s="183">
        <f t="shared" si="11"/>
        <v>0</v>
      </c>
      <c r="P34" s="184">
        <f t="shared" si="11"/>
        <v>0</v>
      </c>
      <c r="Q34" s="185"/>
      <c r="R34" s="185"/>
      <c r="S34" s="180" t="s">
        <v>98</v>
      </c>
      <c r="T34" s="180"/>
      <c r="U34" s="178"/>
      <c r="V34" s="181"/>
      <c r="W34" s="182"/>
      <c r="X34" s="183">
        <f t="shared" ref="X34:AC34" si="12">SUM(X2:X33)</f>
        <v>0</v>
      </c>
      <c r="Y34" s="183">
        <f t="shared" si="12"/>
        <v>0</v>
      </c>
      <c r="Z34" s="183">
        <f t="shared" si="12"/>
        <v>0</v>
      </c>
      <c r="AA34" s="183">
        <f t="shared" si="12"/>
        <v>0</v>
      </c>
      <c r="AB34" s="183">
        <f t="shared" si="12"/>
        <v>0</v>
      </c>
      <c r="AC34" s="184">
        <f t="shared" si="12"/>
        <v>0</v>
      </c>
      <c r="AD34" s="186" t="s">
        <v>107</v>
      </c>
      <c r="AE34" s="187">
        <f>+K34+L34+M34+N34+O34+Y34+X34+Z34+AA34+AB34</f>
        <v>0</v>
      </c>
      <c r="AF34" s="188" t="s">
        <v>9</v>
      </c>
      <c r="AG34" s="189">
        <f ca="1">IF(TODAY()&lt;DATE(2024,8,4),20,25)</f>
        <v>25</v>
      </c>
      <c r="AH34" s="190">
        <f ca="1">+AG34*AE34</f>
        <v>0</v>
      </c>
    </row>
    <row r="35" spans="5:34" ht="12.75" customHeight="1" x14ac:dyDescent="0.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row>
    <row r="36" spans="5:34" ht="12.75" customHeight="1" x14ac:dyDescent="0.2"/>
    <row r="37" spans="5:34" ht="12.75" customHeight="1" x14ac:dyDescent="0.2"/>
    <row r="38" spans="5:34" ht="12.75" customHeight="1" x14ac:dyDescent="0.2"/>
    <row r="39" spans="5:34" ht="12.75" customHeight="1" x14ac:dyDescent="0.2"/>
    <row r="40" spans="5:34" ht="12.75" customHeight="1" x14ac:dyDescent="0.2"/>
    <row r="41" spans="5:34" ht="12.75" customHeight="1" x14ac:dyDescent="0.2"/>
    <row r="42" spans="5:34" ht="12.75" customHeight="1" x14ac:dyDescent="0.2"/>
    <row r="43" spans="5:34" ht="12.75" customHeight="1" x14ac:dyDescent="0.2"/>
    <row r="44" spans="5:34" ht="12.75" customHeight="1" x14ac:dyDescent="0.2"/>
    <row r="45" spans="5:34" ht="12.75" customHeight="1" x14ac:dyDescent="0.2"/>
    <row r="46" spans="5:34" ht="12.75" customHeight="1" x14ac:dyDescent="0.2"/>
    <row r="47" spans="5:34" ht="12.75" customHeight="1" x14ac:dyDescent="0.2"/>
    <row r="48" spans="5:3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sheet="1" objects="1" scenarios="1"/>
  <protectedRanges>
    <protectedRange sqref="K2:O32" name="Range4"/>
    <protectedRange sqref="F2:G32" name="Range1"/>
    <protectedRange sqref="S2:T32" name="Range2"/>
    <protectedRange sqref="X2:AB32" name="Range3"/>
  </protectedRanges>
  <mergeCells count="1">
    <mergeCell ref="AD1:AH9"/>
  </mergeCells>
  <dataValidations count="7">
    <dataValidation type="decimal" allowBlank="1" showDropDown="1" showInputMessage="1" showErrorMessage="1" prompt="1 - Enter 1 if dancing_x000a_" sqref="P2:R3 AC2:AC3 P5:R6 AC5:AC6 P8:R9 AC8:AC9 P11:R12 AC11:AC12 P14:R15 AC14:AC15 P17:R18 AC17:AC18 P20:R21 AC20:AC21 P23:R24 AC23:AC24 P26:R27 AC26:AC27 P29:R30 AC29:AC30 P32:R33 AC32:AC33" xr:uid="{2F3BFC66-2137-4A60-8856-46822DE34078}">
      <formula1>1</formula1>
      <formula2>1</formula2>
    </dataValidation>
    <dataValidation type="decimal" allowBlank="1" showInputMessage="1" showErrorMessage="1" prompt="Enter 2 if Dancing - Enter 2" sqref="K2:O33 X2:AB33" xr:uid="{30CDFEF2-3BC1-4398-942A-2CD907D4F00B}">
      <formula1>2</formula1>
      <formula2>2</formula2>
    </dataValidation>
    <dataValidation type="list" allowBlank="1" showDropDown="1" showInputMessage="1" showErrorMessage="1" prompt="Dance Level - A or M" sqref="AC4 AC7 AC10 AC13 AC16 AC19 AC22 AC25 AC28 AC31" xr:uid="{04D9C817-4586-45D4-8EC5-C12C4563A381}">
      <formula1>"A,M,a,m"</formula1>
    </dataValidation>
    <dataValidation type="decimal" allowBlank="1" showInputMessage="1" showErrorMessage="1" prompt="Enter Partner # - Matching Number" sqref="P4:R4 P7:R7 P10:R10 P13:R13 P16:R16 P19:R19 P22:R22 P25:R25 P28:R28 P31:R31" xr:uid="{AB298B34-AA9C-4226-9DC4-F4FFEBFF5E8D}">
      <formula1>1</formula1>
      <formula2>16</formula2>
    </dataValidation>
    <dataValidation type="decimal" allowBlank="1" showInputMessage="1" showErrorMessage="1" prompt="Error - Only enter 1 per dancer" sqref="S34:W34" xr:uid="{9DE2E0F6-98D6-4FEA-A636-F0204743F7C0}">
      <formula1>1</formula1>
      <formula2>1</formula2>
    </dataValidation>
    <dataValidation type="decimal" allowBlank="1" showErrorMessage="1" sqref="J34" xr:uid="{1BBD48F8-6133-4008-84B2-6116DBB58C23}">
      <formula1>1</formula1>
      <formula2>99</formula2>
    </dataValidation>
    <dataValidation type="list" allowBlank="1" showDropDown="1" showInputMessage="1" prompt="Please Type - M or F_x000a_" sqref="I34" xr:uid="{42C79D1E-5112-46A0-B861-24729EAF6189}">
      <formula1>"F,M,f,m"</formula1>
    </dataValidation>
  </dataValidations>
  <pageMargins left="0.25" right="0.25" top="0.75" bottom="0.75" header="0" footer="0"/>
  <pageSetup scale="7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A1:U35"/>
  <sheetViews>
    <sheetView showGridLines="0" showRowColHeaders="0" showZeros="0" showRuler="0" zoomScale="90" zoomScaleNormal="90" zoomScaleSheetLayoutView="90" workbookViewId="0">
      <selection activeCell="I12" sqref="I12"/>
    </sheetView>
  </sheetViews>
  <sheetFormatPr defaultRowHeight="12.75" x14ac:dyDescent="0.2"/>
  <cols>
    <col min="1" max="1" width="14.42578125" customWidth="1"/>
    <col min="2" max="2" width="16.28515625" customWidth="1"/>
    <col min="3" max="3" width="17.28515625" customWidth="1"/>
    <col min="4" max="4" width="11" customWidth="1"/>
    <col min="5" max="5" width="24.7109375" customWidth="1"/>
    <col min="6" max="8" width="7.28515625" customWidth="1"/>
    <col min="9" max="9" width="7.42578125" customWidth="1"/>
    <col min="10" max="10" width="7" customWidth="1"/>
    <col min="11" max="11" width="8.5703125" customWidth="1"/>
    <col min="12" max="12" width="6.85546875" customWidth="1"/>
    <col min="13" max="13" width="8.28515625" customWidth="1"/>
    <col min="15" max="15" width="6.42578125" customWidth="1"/>
    <col min="16" max="16" width="12.140625" customWidth="1"/>
    <col min="19" max="19" width="11" customWidth="1"/>
    <col min="20" max="20" width="2.42578125" customWidth="1"/>
    <col min="21" max="21" width="10.140625" customWidth="1"/>
  </cols>
  <sheetData>
    <row r="1" spans="1:15" ht="133.5" customHeight="1" x14ac:dyDescent="0.2">
      <c r="A1" s="111" t="s">
        <v>128</v>
      </c>
      <c r="B1" s="65" t="s">
        <v>20</v>
      </c>
      <c r="C1" s="65" t="s">
        <v>21</v>
      </c>
      <c r="D1" s="112" t="s">
        <v>108</v>
      </c>
      <c r="E1" s="76" t="s">
        <v>51</v>
      </c>
      <c r="F1" s="15" t="s">
        <v>40</v>
      </c>
      <c r="G1" s="15" t="s">
        <v>3</v>
      </c>
      <c r="H1" s="15" t="s">
        <v>11</v>
      </c>
      <c r="I1" s="15" t="s">
        <v>6</v>
      </c>
      <c r="J1" s="15" t="s">
        <v>1</v>
      </c>
      <c r="K1" s="15" t="s">
        <v>7</v>
      </c>
      <c r="L1" s="15" t="s">
        <v>4</v>
      </c>
      <c r="M1" s="15" t="s">
        <v>5</v>
      </c>
      <c r="N1" s="15" t="s">
        <v>2</v>
      </c>
      <c r="O1" s="10"/>
    </row>
    <row r="2" spans="1:15" x14ac:dyDescent="0.2">
      <c r="A2" s="64">
        <f>+'Master Roster'!B6</f>
        <v>1</v>
      </c>
      <c r="B2" s="108">
        <f>+'Master Roster'!C6</f>
        <v>0</v>
      </c>
      <c r="C2" s="108">
        <f>+'Master Roster'!D6</f>
        <v>0</v>
      </c>
      <c r="D2" s="143"/>
      <c r="E2" s="109" t="str">
        <f t="shared" ref="E2:E25" si="0">IFERROR(CONCATENATE(VLOOKUP(D2,Master_list,2,FALSE)," ",VLOOKUP(D2,Master_list,3,FALSE)),"")</f>
        <v/>
      </c>
      <c r="F2" s="9"/>
      <c r="G2" s="9"/>
      <c r="H2" s="9"/>
      <c r="I2" s="9"/>
      <c r="J2" s="9"/>
      <c r="K2" s="9"/>
      <c r="L2" s="9"/>
      <c r="M2" s="9"/>
      <c r="N2" s="9"/>
    </row>
    <row r="3" spans="1:15" x14ac:dyDescent="0.2">
      <c r="A3" s="64">
        <f>+'Master Roster'!B7</f>
        <v>2</v>
      </c>
      <c r="B3" s="108">
        <f>+'Master Roster'!C7</f>
        <v>0</v>
      </c>
      <c r="C3" s="108">
        <f>+'Master Roster'!D7</f>
        <v>0</v>
      </c>
      <c r="D3" s="144"/>
      <c r="E3" s="109" t="str">
        <f t="shared" si="0"/>
        <v/>
      </c>
      <c r="F3" s="9"/>
      <c r="G3" s="9"/>
      <c r="H3" s="9"/>
      <c r="I3" s="9"/>
      <c r="J3" s="9"/>
      <c r="K3" s="9"/>
      <c r="L3" s="9"/>
      <c r="M3" s="9"/>
      <c r="N3" s="9"/>
    </row>
    <row r="4" spans="1:15" x14ac:dyDescent="0.2">
      <c r="A4" s="64">
        <f>+'Master Roster'!B8</f>
        <v>3</v>
      </c>
      <c r="B4" s="108">
        <f>+'Master Roster'!C8</f>
        <v>0</v>
      </c>
      <c r="C4" s="108">
        <f>+'Master Roster'!D8</f>
        <v>0</v>
      </c>
      <c r="D4" s="144"/>
      <c r="E4" s="109" t="str">
        <f t="shared" si="0"/>
        <v/>
      </c>
      <c r="F4" s="9"/>
      <c r="G4" s="9"/>
      <c r="H4" s="9"/>
      <c r="I4" s="9"/>
      <c r="J4" s="9"/>
      <c r="K4" s="9"/>
      <c r="L4" s="9"/>
      <c r="M4" s="9"/>
      <c r="N4" s="9"/>
    </row>
    <row r="5" spans="1:15" x14ac:dyDescent="0.2">
      <c r="A5" s="64">
        <f>+'Master Roster'!B9</f>
        <v>4</v>
      </c>
      <c r="B5" s="108">
        <f>+'Master Roster'!C9</f>
        <v>0</v>
      </c>
      <c r="C5" s="108">
        <f>+'Master Roster'!D9</f>
        <v>0</v>
      </c>
      <c r="D5" s="144"/>
      <c r="E5" s="109" t="str">
        <f t="shared" si="0"/>
        <v/>
      </c>
      <c r="F5" s="9"/>
      <c r="G5" s="9"/>
      <c r="H5" s="9"/>
      <c r="I5" s="9"/>
      <c r="J5" s="9"/>
      <c r="K5" s="9"/>
      <c r="L5" s="9"/>
      <c r="M5" s="9"/>
      <c r="N5" s="9"/>
    </row>
    <row r="6" spans="1:15" ht="15.75" x14ac:dyDescent="0.2">
      <c r="A6" s="64">
        <f>+'Master Roster'!B10</f>
        <v>5</v>
      </c>
      <c r="B6" s="108">
        <f>+'Master Roster'!C10</f>
        <v>0</v>
      </c>
      <c r="C6" s="108">
        <f>+'Master Roster'!D10</f>
        <v>0</v>
      </c>
      <c r="D6" s="145"/>
      <c r="E6" s="109" t="str">
        <f t="shared" si="0"/>
        <v/>
      </c>
      <c r="F6" s="9"/>
      <c r="G6" s="9"/>
      <c r="H6" s="9"/>
      <c r="I6" s="9"/>
      <c r="J6" s="9"/>
      <c r="K6" s="9"/>
      <c r="L6" s="9"/>
      <c r="M6" s="9"/>
      <c r="N6" s="9"/>
    </row>
    <row r="7" spans="1:15" ht="15.75" x14ac:dyDescent="0.2">
      <c r="A7" s="64">
        <f>+'Master Roster'!B11</f>
        <v>6</v>
      </c>
      <c r="B7" s="108">
        <f>+'Master Roster'!C11</f>
        <v>0</v>
      </c>
      <c r="C7" s="108">
        <f>+'Master Roster'!D11</f>
        <v>0</v>
      </c>
      <c r="D7" s="145"/>
      <c r="E7" s="109" t="str">
        <f t="shared" si="0"/>
        <v/>
      </c>
      <c r="F7" s="9"/>
      <c r="G7" s="9"/>
      <c r="H7" s="9"/>
      <c r="I7" s="9"/>
      <c r="J7" s="9"/>
      <c r="K7" s="9"/>
      <c r="L7" s="9"/>
      <c r="M7" s="9"/>
      <c r="N7" s="9"/>
    </row>
    <row r="8" spans="1:15" x14ac:dyDescent="0.2">
      <c r="A8" s="64">
        <f>+'Master Roster'!B12</f>
        <v>7</v>
      </c>
      <c r="B8" s="108">
        <f>+'Master Roster'!C12</f>
        <v>0</v>
      </c>
      <c r="C8" s="108">
        <f>+'Master Roster'!D12</f>
        <v>0</v>
      </c>
      <c r="D8" s="144"/>
      <c r="E8" s="109" t="str">
        <f t="shared" si="0"/>
        <v/>
      </c>
      <c r="F8" s="9"/>
      <c r="G8" s="9"/>
      <c r="H8" s="9"/>
      <c r="I8" s="9"/>
      <c r="J8" s="9"/>
      <c r="K8" s="9"/>
      <c r="L8" s="9"/>
      <c r="M8" s="9"/>
      <c r="N8" s="9"/>
    </row>
    <row r="9" spans="1:15" x14ac:dyDescent="0.2">
      <c r="A9" s="64">
        <f>+'Master Roster'!B13</f>
        <v>8</v>
      </c>
      <c r="B9" s="108">
        <f>+'Master Roster'!C13</f>
        <v>0</v>
      </c>
      <c r="C9" s="108">
        <f>+'Master Roster'!D13</f>
        <v>0</v>
      </c>
      <c r="D9" s="144"/>
      <c r="E9" s="109" t="str">
        <f t="shared" si="0"/>
        <v/>
      </c>
      <c r="F9" s="9"/>
      <c r="G9" s="9"/>
      <c r="H9" s="9"/>
      <c r="I9" s="9"/>
      <c r="J9" s="9"/>
      <c r="K9" s="9"/>
      <c r="L9" s="9"/>
      <c r="M9" s="9"/>
      <c r="N9" s="9"/>
    </row>
    <row r="10" spans="1:15" x14ac:dyDescent="0.2">
      <c r="A10" s="64">
        <f>+'Master Roster'!B14</f>
        <v>9</v>
      </c>
      <c r="B10" s="108">
        <f>+'Master Roster'!C14</f>
        <v>0</v>
      </c>
      <c r="C10" s="108">
        <f>+'Master Roster'!D14</f>
        <v>0</v>
      </c>
      <c r="D10" s="144"/>
      <c r="E10" s="109" t="str">
        <f t="shared" si="0"/>
        <v/>
      </c>
      <c r="F10" s="9"/>
      <c r="G10" s="9"/>
      <c r="H10" s="9"/>
      <c r="I10" s="9"/>
      <c r="J10" s="9"/>
      <c r="K10" s="9"/>
      <c r="L10" s="9"/>
      <c r="M10" s="9"/>
      <c r="N10" s="9"/>
    </row>
    <row r="11" spans="1:15" x14ac:dyDescent="0.2">
      <c r="A11" s="64">
        <f>+'Master Roster'!B15</f>
        <v>10</v>
      </c>
      <c r="B11" s="108">
        <f>+'Master Roster'!C15</f>
        <v>0</v>
      </c>
      <c r="C11" s="108">
        <f>+'Master Roster'!D15</f>
        <v>0</v>
      </c>
      <c r="D11" s="144"/>
      <c r="E11" s="109" t="str">
        <f t="shared" si="0"/>
        <v/>
      </c>
      <c r="F11" s="9"/>
      <c r="G11" s="9"/>
      <c r="H11" s="9"/>
      <c r="I11" s="9"/>
      <c r="J11" s="9"/>
      <c r="K11" s="9"/>
      <c r="L11" s="9"/>
      <c r="M11" s="9"/>
      <c r="N11" s="9"/>
    </row>
    <row r="12" spans="1:15" x14ac:dyDescent="0.2">
      <c r="A12" s="64">
        <f>+'Master Roster'!B16</f>
        <v>11</v>
      </c>
      <c r="B12" s="108">
        <f>+'Master Roster'!C16</f>
        <v>0</v>
      </c>
      <c r="C12" s="108">
        <f>+'Master Roster'!D16</f>
        <v>0</v>
      </c>
      <c r="D12" s="144"/>
      <c r="E12" s="109" t="str">
        <f t="shared" si="0"/>
        <v/>
      </c>
      <c r="F12" s="9"/>
      <c r="G12" s="9"/>
      <c r="H12" s="9"/>
      <c r="I12" s="9"/>
      <c r="J12" s="9"/>
      <c r="K12" s="9"/>
      <c r="L12" s="9"/>
      <c r="M12" s="9"/>
      <c r="N12" s="9"/>
    </row>
    <row r="13" spans="1:15" x14ac:dyDescent="0.2">
      <c r="A13" s="64">
        <f>+'Master Roster'!B17</f>
        <v>12</v>
      </c>
      <c r="B13" s="108">
        <f>+'Master Roster'!C17</f>
        <v>0</v>
      </c>
      <c r="C13" s="108">
        <f>+'Master Roster'!D17</f>
        <v>0</v>
      </c>
      <c r="D13" s="144"/>
      <c r="E13" s="109" t="str">
        <f t="shared" si="0"/>
        <v/>
      </c>
      <c r="F13" s="9"/>
      <c r="G13" s="9"/>
      <c r="H13" s="9"/>
      <c r="I13" s="9"/>
      <c r="J13" s="9"/>
      <c r="K13" s="9"/>
      <c r="L13" s="9"/>
      <c r="M13" s="9"/>
      <c r="N13" s="9"/>
    </row>
    <row r="14" spans="1:15" x14ac:dyDescent="0.2">
      <c r="A14" s="64">
        <f>+'Master Roster'!B18</f>
        <v>13</v>
      </c>
      <c r="B14" s="108">
        <f>+'Master Roster'!C18</f>
        <v>0</v>
      </c>
      <c r="C14" s="108">
        <f>+'Master Roster'!D18</f>
        <v>0</v>
      </c>
      <c r="D14" s="144"/>
      <c r="E14" s="109" t="str">
        <f t="shared" si="0"/>
        <v/>
      </c>
      <c r="F14" s="9"/>
      <c r="G14" s="9"/>
      <c r="H14" s="9"/>
      <c r="I14" s="9"/>
      <c r="J14" s="9"/>
      <c r="K14" s="9"/>
      <c r="L14" s="9"/>
      <c r="M14" s="9"/>
      <c r="N14" s="9"/>
      <c r="O14" s="16"/>
    </row>
    <row r="15" spans="1:15" x14ac:dyDescent="0.2">
      <c r="A15" s="64">
        <f>+'Master Roster'!B19</f>
        <v>14</v>
      </c>
      <c r="B15" s="108">
        <f>+'Master Roster'!C19</f>
        <v>0</v>
      </c>
      <c r="C15" s="108">
        <f>+'Master Roster'!D19</f>
        <v>0</v>
      </c>
      <c r="D15" s="144"/>
      <c r="E15" s="109" t="str">
        <f t="shared" si="0"/>
        <v/>
      </c>
      <c r="F15" s="9"/>
      <c r="G15" s="9"/>
      <c r="H15" s="9"/>
      <c r="I15" s="9"/>
      <c r="J15" s="9"/>
      <c r="K15" s="9"/>
      <c r="L15" s="9"/>
      <c r="M15" s="9"/>
      <c r="N15" s="9"/>
      <c r="O15" s="16"/>
    </row>
    <row r="16" spans="1:15" x14ac:dyDescent="0.2">
      <c r="A16" s="64">
        <f>+'Master Roster'!B20</f>
        <v>15</v>
      </c>
      <c r="B16" s="108">
        <f>+'Master Roster'!C20</f>
        <v>0</v>
      </c>
      <c r="C16" s="108">
        <f>+'Master Roster'!D20</f>
        <v>0</v>
      </c>
      <c r="D16" s="144"/>
      <c r="E16" s="109" t="str">
        <f t="shared" si="0"/>
        <v/>
      </c>
      <c r="F16" s="9"/>
      <c r="G16" s="9"/>
      <c r="H16" s="9"/>
      <c r="I16" s="9"/>
      <c r="J16" s="9"/>
      <c r="K16" s="9"/>
      <c r="L16" s="9"/>
      <c r="M16" s="9"/>
      <c r="N16" s="9"/>
    </row>
    <row r="17" spans="1:21" x14ac:dyDescent="0.2">
      <c r="A17" s="64">
        <f>+'Master Roster'!B21</f>
        <v>16</v>
      </c>
      <c r="B17" s="108">
        <f>+'Master Roster'!C21</f>
        <v>0</v>
      </c>
      <c r="C17" s="108">
        <f>+'Master Roster'!D21</f>
        <v>0</v>
      </c>
      <c r="D17" s="144"/>
      <c r="E17" s="109" t="str">
        <f t="shared" si="0"/>
        <v/>
      </c>
      <c r="F17" s="9"/>
      <c r="G17" s="9"/>
      <c r="H17" s="9"/>
      <c r="I17" s="9"/>
      <c r="J17" s="9"/>
      <c r="K17" s="9"/>
      <c r="L17" s="9"/>
      <c r="M17" s="9"/>
      <c r="N17" s="9"/>
    </row>
    <row r="18" spans="1:21" x14ac:dyDescent="0.2">
      <c r="A18" s="64">
        <f>+'Master Roster'!B22</f>
        <v>17</v>
      </c>
      <c r="B18" s="108">
        <f>+'Master Roster'!C22</f>
        <v>0</v>
      </c>
      <c r="C18" s="108">
        <f>+'Master Roster'!D22</f>
        <v>0</v>
      </c>
      <c r="D18" s="144"/>
      <c r="E18" s="109" t="str">
        <f t="shared" si="0"/>
        <v/>
      </c>
      <c r="F18" s="9"/>
      <c r="G18" s="9"/>
      <c r="H18" s="9"/>
      <c r="I18" s="9"/>
      <c r="J18" s="9"/>
      <c r="K18" s="9"/>
      <c r="L18" s="9"/>
      <c r="M18" s="9"/>
      <c r="N18" s="9"/>
    </row>
    <row r="19" spans="1:21" x14ac:dyDescent="0.2">
      <c r="A19" s="64">
        <f>+'Master Roster'!B23</f>
        <v>18</v>
      </c>
      <c r="B19" s="108">
        <f>+'Master Roster'!C23</f>
        <v>0</v>
      </c>
      <c r="C19" s="108">
        <f>+'Master Roster'!D23</f>
        <v>0</v>
      </c>
      <c r="D19" s="144"/>
      <c r="E19" s="109" t="str">
        <f t="shared" si="0"/>
        <v/>
      </c>
      <c r="F19" s="9"/>
      <c r="G19" s="9"/>
      <c r="H19" s="9"/>
      <c r="I19" s="9"/>
      <c r="J19" s="9"/>
      <c r="K19" s="9"/>
      <c r="L19" s="9"/>
      <c r="M19" s="9"/>
      <c r="N19" s="9"/>
    </row>
    <row r="20" spans="1:21" x14ac:dyDescent="0.2">
      <c r="A20" s="64">
        <f>+'Master Roster'!B24</f>
        <v>19</v>
      </c>
      <c r="B20" s="108">
        <f>+'Master Roster'!C24</f>
        <v>0</v>
      </c>
      <c r="C20" s="108">
        <f>+'Master Roster'!D24</f>
        <v>0</v>
      </c>
      <c r="D20" s="144"/>
      <c r="E20" s="109" t="str">
        <f t="shared" si="0"/>
        <v/>
      </c>
      <c r="F20" s="9"/>
      <c r="G20" s="9"/>
      <c r="H20" s="9"/>
      <c r="I20" s="9"/>
      <c r="J20" s="9"/>
      <c r="K20" s="9"/>
      <c r="L20" s="9"/>
      <c r="M20" s="9"/>
      <c r="N20" s="9"/>
      <c r="R20" s="16" t="s">
        <v>98</v>
      </c>
      <c r="U20" s="16" t="s">
        <v>130</v>
      </c>
    </row>
    <row r="21" spans="1:21" x14ac:dyDescent="0.2">
      <c r="A21" s="64">
        <f>+'Master Roster'!B25</f>
        <v>20</v>
      </c>
      <c r="B21" s="108">
        <f>+'Master Roster'!C25</f>
        <v>0</v>
      </c>
      <c r="C21" s="108">
        <f>+'Master Roster'!D25</f>
        <v>0</v>
      </c>
      <c r="D21" s="144"/>
      <c r="E21" s="109" t="str">
        <f t="shared" si="0"/>
        <v/>
      </c>
      <c r="F21" s="9"/>
      <c r="G21" s="9"/>
      <c r="H21" s="9"/>
      <c r="I21" s="9"/>
      <c r="J21" s="9"/>
      <c r="K21" s="9"/>
      <c r="L21" s="9"/>
      <c r="M21" s="9"/>
      <c r="N21" s="9"/>
      <c r="P21" s="16" t="s">
        <v>131</v>
      </c>
      <c r="R21" s="114">
        <f>SUM(F27:L27)</f>
        <v>0</v>
      </c>
      <c r="S21" s="62">
        <v>24</v>
      </c>
      <c r="T21" s="25" t="s">
        <v>10</v>
      </c>
      <c r="U21" s="75">
        <f>+S21*R21</f>
        <v>0</v>
      </c>
    </row>
    <row r="22" spans="1:21" ht="15" x14ac:dyDescent="0.25">
      <c r="A22" s="64">
        <f>+'Master Roster'!B26</f>
        <v>21</v>
      </c>
      <c r="B22" s="108">
        <f>+'Master Roster'!C26</f>
        <v>0</v>
      </c>
      <c r="C22" s="108">
        <f>+'Master Roster'!D26</f>
        <v>0</v>
      </c>
      <c r="D22" s="144"/>
      <c r="E22" s="109" t="str">
        <f t="shared" si="0"/>
        <v/>
      </c>
      <c r="F22" s="9"/>
      <c r="G22" s="9"/>
      <c r="H22" s="9"/>
      <c r="I22" s="9"/>
      <c r="J22" s="9"/>
      <c r="K22" s="9"/>
      <c r="L22" s="9"/>
      <c r="M22" s="9"/>
      <c r="N22" s="9"/>
      <c r="P22" s="24" t="s">
        <v>132</v>
      </c>
      <c r="R22" s="114">
        <f>SUM(M27:N27)</f>
        <v>0</v>
      </c>
      <c r="S22" s="62">
        <v>26</v>
      </c>
      <c r="T22" s="25" t="s">
        <v>10</v>
      </c>
      <c r="U22" s="75">
        <f>+S22*R22</f>
        <v>0</v>
      </c>
    </row>
    <row r="23" spans="1:21" ht="13.5" thickBot="1" x14ac:dyDescent="0.25">
      <c r="A23" s="64">
        <f>+'Master Roster'!B27</f>
        <v>22</v>
      </c>
      <c r="B23" s="108">
        <f>+'Master Roster'!C27</f>
        <v>0</v>
      </c>
      <c r="C23" s="108">
        <f>+'Master Roster'!D27</f>
        <v>0</v>
      </c>
      <c r="D23" s="144"/>
      <c r="E23" s="109" t="str">
        <f t="shared" si="0"/>
        <v/>
      </c>
      <c r="F23" s="9"/>
      <c r="G23" s="9"/>
      <c r="H23" s="9"/>
      <c r="I23" s="9"/>
      <c r="J23" s="9"/>
      <c r="K23" s="9"/>
      <c r="L23" s="9"/>
      <c r="M23" s="9"/>
      <c r="N23" s="9"/>
      <c r="Q23" s="16" t="s">
        <v>98</v>
      </c>
      <c r="R23" s="115">
        <f>SUM(R21:R22)</f>
        <v>0</v>
      </c>
      <c r="S23" s="116" t="s">
        <v>129</v>
      </c>
      <c r="U23" s="86">
        <f>SUM(U21:U22)</f>
        <v>0</v>
      </c>
    </row>
    <row r="24" spans="1:21" x14ac:dyDescent="0.2">
      <c r="A24" s="64">
        <f>+'Master Roster'!B28</f>
        <v>23</v>
      </c>
      <c r="B24" s="108">
        <f>+'Master Roster'!C28</f>
        <v>0</v>
      </c>
      <c r="C24" s="108">
        <f>+'Master Roster'!D28</f>
        <v>0</v>
      </c>
      <c r="D24" s="144"/>
      <c r="E24" s="109" t="str">
        <f t="shared" si="0"/>
        <v/>
      </c>
      <c r="F24" s="9"/>
      <c r="G24" s="9"/>
      <c r="H24" s="9"/>
      <c r="I24" s="9"/>
      <c r="J24" s="9"/>
      <c r="K24" s="9"/>
      <c r="L24" s="9"/>
      <c r="M24" s="9"/>
      <c r="N24" s="9"/>
    </row>
    <row r="25" spans="1:21" x14ac:dyDescent="0.2">
      <c r="A25" s="64">
        <f>+'Master Roster'!B29</f>
        <v>24</v>
      </c>
      <c r="B25" s="108">
        <f>+'Master Roster'!C29</f>
        <v>0</v>
      </c>
      <c r="C25" s="108">
        <f>+'Master Roster'!D29</f>
        <v>0</v>
      </c>
      <c r="D25" s="144"/>
      <c r="E25" s="109" t="str">
        <f t="shared" si="0"/>
        <v/>
      </c>
      <c r="F25" s="9"/>
      <c r="G25" s="9"/>
      <c r="H25" s="9"/>
      <c r="I25" s="9"/>
      <c r="J25" s="9"/>
      <c r="K25" s="9"/>
      <c r="L25" s="9"/>
      <c r="M25" s="9"/>
      <c r="N25" s="9"/>
    </row>
    <row r="26" spans="1:21" x14ac:dyDescent="0.2">
      <c r="A26" s="64">
        <f>+'Master Roster'!B30</f>
        <v>25</v>
      </c>
      <c r="B26" s="108">
        <f>+'Master Roster'!C30</f>
        <v>0</v>
      </c>
      <c r="C26" s="108">
        <f>+'Master Roster'!D30</f>
        <v>0</v>
      </c>
      <c r="D26" s="146"/>
      <c r="E26" s="113"/>
      <c r="F26" s="9"/>
      <c r="G26" s="9"/>
      <c r="H26" s="9"/>
      <c r="I26" s="9"/>
      <c r="J26" s="9"/>
      <c r="K26" s="9"/>
      <c r="L26" s="9"/>
      <c r="M26" s="9"/>
      <c r="N26" s="9"/>
      <c r="O26" s="27" t="s">
        <v>8</v>
      </c>
    </row>
    <row r="27" spans="1:21" x14ac:dyDescent="0.2">
      <c r="E27" s="26" t="s">
        <v>55</v>
      </c>
      <c r="F27" s="22">
        <f t="shared" ref="F27:N27" si="1">SUM(F2:F26)</f>
        <v>0</v>
      </c>
      <c r="G27" s="22">
        <f t="shared" si="1"/>
        <v>0</v>
      </c>
      <c r="H27" s="22">
        <f t="shared" si="1"/>
        <v>0</v>
      </c>
      <c r="I27" s="22">
        <f t="shared" si="1"/>
        <v>0</v>
      </c>
      <c r="J27" s="22">
        <f t="shared" si="1"/>
        <v>0</v>
      </c>
      <c r="K27" s="22">
        <f t="shared" si="1"/>
        <v>0</v>
      </c>
      <c r="L27" s="22">
        <f t="shared" si="1"/>
        <v>0</v>
      </c>
      <c r="M27" s="22">
        <f t="shared" si="1"/>
        <v>0</v>
      </c>
      <c r="N27" s="22">
        <f t="shared" si="1"/>
        <v>0</v>
      </c>
      <c r="O27" s="22">
        <f>SUM(F27:N27)</f>
        <v>0</v>
      </c>
    </row>
    <row r="28" spans="1:21" ht="15" x14ac:dyDescent="0.25">
      <c r="E28" s="16" t="s">
        <v>93</v>
      </c>
      <c r="F28" s="239" cm="1">
        <f t="array" ref="F28">+'Contact &amp; Payment Due'!$B$4:$B$4</f>
        <v>0</v>
      </c>
      <c r="G28" s="240"/>
      <c r="H28" s="240"/>
      <c r="I28" s="240"/>
      <c r="J28" s="240"/>
      <c r="K28" s="240"/>
      <c r="L28" s="240"/>
      <c r="M28" s="240"/>
      <c r="N28" s="240"/>
    </row>
    <row r="29" spans="1:21" ht="15" x14ac:dyDescent="0.25">
      <c r="E29" s="24" t="s">
        <v>18</v>
      </c>
      <c r="K29" s="10" t="s">
        <v>140</v>
      </c>
    </row>
    <row r="35" spans="5:5" x14ac:dyDescent="0.2">
      <c r="E35" s="16"/>
    </row>
  </sheetData>
  <sheetProtection sheet="1" objects="1" scenarios="1"/>
  <protectedRanges>
    <protectedRange sqref="E2:E26" name="Range3"/>
    <protectedRange sqref="D2:D26" name="Range1"/>
    <protectedRange sqref="F2:N26" name="Range2"/>
  </protectedRanges>
  <mergeCells count="1">
    <mergeCell ref="F28:N28"/>
  </mergeCells>
  <pageMargins left="0.7" right="0.7" top="0.75" bottom="0.75" header="0.3" footer="0.3"/>
  <pageSetup scale="75" orientation="landscape" r:id="rId1"/>
  <headerFooter>
    <oddHeader>Page &amp;P of &amp;N</oddHead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401E-61AE-483C-A05A-6D908EE2A875}">
  <dimension ref="A1:P241"/>
  <sheetViews>
    <sheetView topLeftCell="A19" zoomScaleNormal="100" workbookViewId="0"/>
  </sheetViews>
  <sheetFormatPr defaultRowHeight="12.75" x14ac:dyDescent="0.2"/>
  <cols>
    <col min="1" max="1" width="9.140625" style="88"/>
    <col min="2" max="2" width="16.5703125" style="88" bestFit="1" customWidth="1"/>
    <col min="3" max="3" width="21.85546875" style="88" bestFit="1" customWidth="1"/>
    <col min="4" max="4" width="24.7109375" style="88" bestFit="1" customWidth="1"/>
    <col min="5" max="5" width="16.85546875" style="88" bestFit="1" customWidth="1"/>
    <col min="6" max="6" width="17" style="88" bestFit="1" customWidth="1"/>
    <col min="7" max="7" width="17.140625" style="88" bestFit="1" customWidth="1"/>
    <col min="8" max="10" width="9.140625" style="88"/>
    <col min="11" max="11" width="22.28515625" style="88" bestFit="1" customWidth="1"/>
    <col min="12" max="12" width="21.42578125" style="88" bestFit="1" customWidth="1"/>
    <col min="13" max="13" width="24.7109375" style="88" bestFit="1" customWidth="1"/>
    <col min="14" max="14" width="20.5703125" style="88" bestFit="1" customWidth="1"/>
    <col min="15" max="15" width="22.5703125" style="88" bestFit="1" customWidth="1"/>
    <col min="16" max="16" width="21.28515625" style="88" bestFit="1" customWidth="1"/>
    <col min="17" max="17" width="24.5703125" style="88" bestFit="1" customWidth="1"/>
    <col min="18" max="18" width="17.28515625" style="88" bestFit="1" customWidth="1"/>
    <col min="19" max="19" width="15" style="88" bestFit="1" customWidth="1"/>
    <col min="20" max="16384" width="9.140625" style="88"/>
  </cols>
  <sheetData>
    <row r="1" spans="1:16" ht="15.75" thickBot="1" x14ac:dyDescent="0.3">
      <c r="A1" s="88" t="s">
        <v>113</v>
      </c>
      <c r="B1" s="88" t="s">
        <v>114</v>
      </c>
      <c r="C1" s="88" t="s">
        <v>115</v>
      </c>
      <c r="D1" s="88" t="s">
        <v>116</v>
      </c>
      <c r="E1" s="88" t="s">
        <v>117</v>
      </c>
      <c r="F1" s="88" t="s">
        <v>66</v>
      </c>
      <c r="G1" s="88" t="s">
        <v>118</v>
      </c>
      <c r="K1" s="89" t="s">
        <v>119</v>
      </c>
      <c r="L1" s="90" t="s">
        <v>120</v>
      </c>
      <c r="M1" s="90" t="s">
        <v>121</v>
      </c>
      <c r="N1" s="89" t="s">
        <v>122</v>
      </c>
      <c r="O1" s="89" t="s">
        <v>123</v>
      </c>
      <c r="P1" s="89" t="s">
        <v>124</v>
      </c>
    </row>
    <row r="2" spans="1:16" ht="13.5" thickBot="1" x14ac:dyDescent="0.25">
      <c r="A2" s="88">
        <v>6</v>
      </c>
      <c r="B2" s="88" t="str">
        <f>+'Solos &amp; Choreographed Solos'!B2</f>
        <v xml:space="preserve"> </v>
      </c>
      <c r="C2" s="91" cm="1">
        <f t="array" ref="C2">+'Master Roster'!$C$3:$C$3</f>
        <v>0</v>
      </c>
      <c r="D2" s="92" t="s">
        <v>86</v>
      </c>
      <c r="E2" s="88">
        <f>+'Solos &amp; Choreographed Solos'!C2</f>
        <v>0</v>
      </c>
      <c r="F2" s="88">
        <f>+'Solos &amp; Choreographed Solos'!D2</f>
        <v>0</v>
      </c>
      <c r="G2" s="88">
        <f>+'Solos &amp; Choreographed Solos'!E2</f>
        <v>0</v>
      </c>
    </row>
    <row r="3" spans="1:16" ht="13.5" thickBot="1" x14ac:dyDescent="0.25">
      <c r="A3" s="88">
        <v>6</v>
      </c>
      <c r="B3" s="88" t="str">
        <f>+'Solos &amp; Choreographed Solos'!B3</f>
        <v xml:space="preserve"> </v>
      </c>
      <c r="C3" s="91" cm="1">
        <f t="array" ref="C3">+'Master Roster'!$C$3:$C$3</f>
        <v>0</v>
      </c>
      <c r="D3" s="92" t="s">
        <v>86</v>
      </c>
      <c r="E3" s="88">
        <f>+'Solos &amp; Choreographed Solos'!C3</f>
        <v>0</v>
      </c>
      <c r="F3" s="88">
        <f>+'Solos &amp; Choreographed Solos'!D3</f>
        <v>0</v>
      </c>
      <c r="G3" s="88">
        <f>+'Solos &amp; Choreographed Solos'!E3</f>
        <v>0</v>
      </c>
    </row>
    <row r="4" spans="1:16" ht="13.5" thickBot="1" x14ac:dyDescent="0.25">
      <c r="A4" s="88">
        <v>6</v>
      </c>
      <c r="B4" s="88" t="str">
        <f>+'Solos &amp; Choreographed Solos'!B4</f>
        <v xml:space="preserve"> </v>
      </c>
      <c r="C4" s="91" cm="1">
        <f t="array" ref="C4">+'Master Roster'!$C$3:$C$3</f>
        <v>0</v>
      </c>
      <c r="D4" s="92" t="s">
        <v>86</v>
      </c>
      <c r="E4" s="88">
        <f>+'Solos &amp; Choreographed Solos'!C4</f>
        <v>0</v>
      </c>
      <c r="F4" s="88">
        <f>+'Solos &amp; Choreographed Solos'!D4</f>
        <v>0</v>
      </c>
      <c r="G4" s="88">
        <f>+'Solos &amp; Choreographed Solos'!E4</f>
        <v>0</v>
      </c>
    </row>
    <row r="5" spans="1:16" ht="13.5" thickBot="1" x14ac:dyDescent="0.25">
      <c r="A5" s="88">
        <v>6</v>
      </c>
      <c r="B5" s="88" t="str">
        <f>+'Solos &amp; Choreographed Solos'!B5</f>
        <v xml:space="preserve"> </v>
      </c>
      <c r="C5" s="91" cm="1">
        <f t="array" ref="C5">+'Master Roster'!$C$3:$C$3</f>
        <v>0</v>
      </c>
      <c r="D5" s="92" t="s">
        <v>86</v>
      </c>
      <c r="E5" s="88">
        <f>+'Solos &amp; Choreographed Solos'!C5</f>
        <v>0</v>
      </c>
      <c r="F5" s="88">
        <f>+'Solos &amp; Choreographed Solos'!D5</f>
        <v>0</v>
      </c>
      <c r="G5" s="88">
        <f>+'Solos &amp; Choreographed Solos'!E5</f>
        <v>0</v>
      </c>
    </row>
    <row r="6" spans="1:16" ht="13.5" thickBot="1" x14ac:dyDescent="0.25">
      <c r="A6" s="88">
        <v>6</v>
      </c>
      <c r="B6" s="88" t="str">
        <f>+'Solos &amp; Choreographed Solos'!B6</f>
        <v xml:space="preserve"> </v>
      </c>
      <c r="C6" s="91" cm="1">
        <f t="array" ref="C6">+'Master Roster'!$C$3:$C$3</f>
        <v>0</v>
      </c>
      <c r="D6" s="92" t="s">
        <v>86</v>
      </c>
      <c r="E6" s="88">
        <f>+'Solos &amp; Choreographed Solos'!C6</f>
        <v>0</v>
      </c>
      <c r="F6" s="88">
        <f>+'Solos &amp; Choreographed Solos'!D6</f>
        <v>0</v>
      </c>
      <c r="G6" s="88">
        <f>+'Solos &amp; Choreographed Solos'!E6</f>
        <v>0</v>
      </c>
    </row>
    <row r="7" spans="1:16" ht="13.5" thickBot="1" x14ac:dyDescent="0.25">
      <c r="A7" s="88">
        <v>6</v>
      </c>
      <c r="B7" s="88" t="str">
        <f>+'Solos &amp; Choreographed Solos'!B7</f>
        <v xml:space="preserve"> </v>
      </c>
      <c r="C7" s="91" cm="1">
        <f t="array" ref="C7">+'Master Roster'!$C$3:$C$3</f>
        <v>0</v>
      </c>
      <c r="D7" s="92" t="s">
        <v>86</v>
      </c>
      <c r="E7" s="88">
        <f>+'Solos &amp; Choreographed Solos'!C7</f>
        <v>0</v>
      </c>
      <c r="F7" s="88">
        <f>+'Solos &amp; Choreographed Solos'!D7</f>
        <v>0</v>
      </c>
      <c r="G7" s="88">
        <f>+'Solos &amp; Choreographed Solos'!E7</f>
        <v>0</v>
      </c>
    </row>
    <row r="8" spans="1:16" ht="13.5" thickBot="1" x14ac:dyDescent="0.25">
      <c r="A8" s="88">
        <v>6</v>
      </c>
      <c r="B8" s="88" t="str">
        <f>+'Solos &amp; Choreographed Solos'!B8</f>
        <v xml:space="preserve"> </v>
      </c>
      <c r="C8" s="91" cm="1">
        <f t="array" ref="C8">+'Master Roster'!$C$3:$C$3</f>
        <v>0</v>
      </c>
      <c r="D8" s="92" t="s">
        <v>86</v>
      </c>
      <c r="E8" s="88">
        <f>+'Solos &amp; Choreographed Solos'!C8</f>
        <v>0</v>
      </c>
      <c r="F8" s="88">
        <f>+'Solos &amp; Choreographed Solos'!D8</f>
        <v>0</v>
      </c>
      <c r="G8" s="88">
        <f>+'Solos &amp; Choreographed Solos'!E8</f>
        <v>0</v>
      </c>
    </row>
    <row r="9" spans="1:16" ht="13.5" thickBot="1" x14ac:dyDescent="0.25">
      <c r="A9" s="88">
        <v>6</v>
      </c>
      <c r="B9" s="88" t="str">
        <f>+'Solos &amp; Choreographed Solos'!B9</f>
        <v xml:space="preserve"> </v>
      </c>
      <c r="C9" s="91" cm="1">
        <f t="array" ref="C9">+'Master Roster'!$C$3:$C$3</f>
        <v>0</v>
      </c>
      <c r="D9" s="92" t="s">
        <v>86</v>
      </c>
      <c r="E9" s="88">
        <f>+'Solos &amp; Choreographed Solos'!C9</f>
        <v>0</v>
      </c>
      <c r="F9" s="88">
        <f>+'Solos &amp; Choreographed Solos'!D9</f>
        <v>0</v>
      </c>
      <c r="G9" s="88">
        <f>+'Solos &amp; Choreographed Solos'!E9</f>
        <v>0</v>
      </c>
    </row>
    <row r="10" spans="1:16" ht="13.5" thickBot="1" x14ac:dyDescent="0.25">
      <c r="A10" s="88">
        <v>6</v>
      </c>
      <c r="B10" s="88" t="str">
        <f>+'Solos &amp; Choreographed Solos'!B10</f>
        <v xml:space="preserve"> </v>
      </c>
      <c r="C10" s="91" cm="1">
        <f t="array" ref="C10">+'Master Roster'!$C$3:$C$3</f>
        <v>0</v>
      </c>
      <c r="D10" s="92" t="s">
        <v>86</v>
      </c>
      <c r="E10" s="88">
        <f>+'Solos &amp; Choreographed Solos'!C10</f>
        <v>0</v>
      </c>
      <c r="F10" s="88">
        <f>+'Solos &amp; Choreographed Solos'!D10</f>
        <v>0</v>
      </c>
      <c r="G10" s="88">
        <f>+'Solos &amp; Choreographed Solos'!E10</f>
        <v>0</v>
      </c>
    </row>
    <row r="11" spans="1:16" ht="13.5" thickBot="1" x14ac:dyDescent="0.25">
      <c r="A11" s="88">
        <v>6</v>
      </c>
      <c r="B11" s="88" t="str">
        <f>+'Solos &amp; Choreographed Solos'!B11</f>
        <v xml:space="preserve"> </v>
      </c>
      <c r="C11" s="91" cm="1">
        <f t="array" ref="C11">+'Master Roster'!$C$3:$C$3</f>
        <v>0</v>
      </c>
      <c r="D11" s="92" t="s">
        <v>86</v>
      </c>
      <c r="E11" s="88">
        <f>+'Solos &amp; Choreographed Solos'!C11</f>
        <v>0</v>
      </c>
      <c r="F11" s="88">
        <f>+'Solos &amp; Choreographed Solos'!D11</f>
        <v>0</v>
      </c>
      <c r="G11" s="88">
        <f>+'Solos &amp; Choreographed Solos'!E11</f>
        <v>0</v>
      </c>
    </row>
    <row r="12" spans="1:16" ht="13.5" thickBot="1" x14ac:dyDescent="0.25">
      <c r="A12" s="88">
        <v>6</v>
      </c>
      <c r="B12" s="88" t="str">
        <f>+'Solos &amp; Choreographed Solos'!B12</f>
        <v xml:space="preserve"> </v>
      </c>
      <c r="C12" s="91" cm="1">
        <f t="array" ref="C12">+'Master Roster'!$C$3:$C$3</f>
        <v>0</v>
      </c>
      <c r="D12" s="92" t="s">
        <v>86</v>
      </c>
      <c r="E12" s="88">
        <f>+'Solos &amp; Choreographed Solos'!C12</f>
        <v>0</v>
      </c>
      <c r="F12" s="88">
        <f>+'Solos &amp; Choreographed Solos'!D12</f>
        <v>0</v>
      </c>
      <c r="G12" s="88">
        <f>+'Solos &amp; Choreographed Solos'!E12</f>
        <v>0</v>
      </c>
    </row>
    <row r="13" spans="1:16" ht="13.5" thickBot="1" x14ac:dyDescent="0.25">
      <c r="A13" s="88">
        <v>6</v>
      </c>
      <c r="B13" s="88" t="str">
        <f>+'Solos &amp; Choreographed Solos'!B13</f>
        <v xml:space="preserve"> </v>
      </c>
      <c r="C13" s="91" cm="1">
        <f t="array" ref="C13">+'Master Roster'!$C$3:$C$3</f>
        <v>0</v>
      </c>
      <c r="D13" s="92" t="s">
        <v>86</v>
      </c>
      <c r="E13" s="88">
        <f>+'Solos &amp; Choreographed Solos'!C13</f>
        <v>0</v>
      </c>
      <c r="F13" s="88">
        <f>+'Solos &amp; Choreographed Solos'!D13</f>
        <v>0</v>
      </c>
      <c r="G13" s="88">
        <f>+'Solos &amp; Choreographed Solos'!E13</f>
        <v>0</v>
      </c>
    </row>
    <row r="14" spans="1:16" ht="13.5" thickBot="1" x14ac:dyDescent="0.25">
      <c r="A14" s="88">
        <v>6</v>
      </c>
      <c r="B14" s="88" t="str">
        <f>+'Solos &amp; Choreographed Solos'!B14</f>
        <v xml:space="preserve"> </v>
      </c>
      <c r="C14" s="91" cm="1">
        <f t="array" ref="C14">+'Master Roster'!$C$3:$C$3</f>
        <v>0</v>
      </c>
      <c r="D14" s="92" t="s">
        <v>86</v>
      </c>
      <c r="E14" s="88">
        <f>+'Solos &amp; Choreographed Solos'!C14</f>
        <v>0</v>
      </c>
      <c r="F14" s="88">
        <f>+'Solos &amp; Choreographed Solos'!D14</f>
        <v>0</v>
      </c>
      <c r="G14" s="88">
        <f>+'Solos &amp; Choreographed Solos'!E14</f>
        <v>0</v>
      </c>
    </row>
    <row r="15" spans="1:16" ht="13.5" thickBot="1" x14ac:dyDescent="0.25">
      <c r="A15" s="88">
        <v>6</v>
      </c>
      <c r="B15" s="88" t="str">
        <f>+'Solos &amp; Choreographed Solos'!B15</f>
        <v xml:space="preserve"> </v>
      </c>
      <c r="C15" s="91" cm="1">
        <f t="array" ref="C15">+'Master Roster'!$C$3:$C$3</f>
        <v>0</v>
      </c>
      <c r="D15" s="92" t="s">
        <v>86</v>
      </c>
      <c r="E15" s="88">
        <f>+'Solos &amp; Choreographed Solos'!C15</f>
        <v>0</v>
      </c>
      <c r="F15" s="88">
        <f>+'Solos &amp; Choreographed Solos'!D15</f>
        <v>0</v>
      </c>
      <c r="G15" s="88">
        <f>+'Solos &amp; Choreographed Solos'!E15</f>
        <v>0</v>
      </c>
    </row>
    <row r="16" spans="1:16" ht="13.5" thickBot="1" x14ac:dyDescent="0.25">
      <c r="A16" s="88">
        <v>6</v>
      </c>
      <c r="B16" s="88" t="str">
        <f>+'Solos &amp; Choreographed Solos'!B16</f>
        <v xml:space="preserve"> </v>
      </c>
      <c r="C16" s="91" cm="1">
        <f t="array" ref="C16">+'Master Roster'!$C$3:$C$3</f>
        <v>0</v>
      </c>
      <c r="D16" s="92" t="s">
        <v>86</v>
      </c>
      <c r="E16" s="88">
        <f>+'Solos &amp; Choreographed Solos'!C16</f>
        <v>0</v>
      </c>
      <c r="F16" s="88">
        <f>+'Solos &amp; Choreographed Solos'!D16</f>
        <v>0</v>
      </c>
      <c r="G16" s="88">
        <f>+'Solos &amp; Choreographed Solos'!E16</f>
        <v>0</v>
      </c>
    </row>
    <row r="17" spans="1:7" ht="13.5" thickBot="1" x14ac:dyDescent="0.25">
      <c r="A17" s="88">
        <v>6</v>
      </c>
      <c r="B17" s="88" t="str">
        <f>+'Solos &amp; Choreographed Solos'!B17</f>
        <v xml:space="preserve"> </v>
      </c>
      <c r="C17" s="91" cm="1">
        <f t="array" ref="C17">+'Master Roster'!$C$3:$C$3</f>
        <v>0</v>
      </c>
      <c r="D17" s="92" t="s">
        <v>86</v>
      </c>
      <c r="E17" s="88">
        <f>+'Solos &amp; Choreographed Solos'!C17</f>
        <v>0</v>
      </c>
      <c r="F17" s="88">
        <f>+'Solos &amp; Choreographed Solos'!D17</f>
        <v>0</v>
      </c>
      <c r="G17" s="88">
        <f>+'Solos &amp; Choreographed Solos'!E17</f>
        <v>0</v>
      </c>
    </row>
    <row r="18" spans="1:7" ht="13.5" thickBot="1" x14ac:dyDescent="0.25">
      <c r="A18" s="88">
        <v>6</v>
      </c>
      <c r="B18" s="88" t="str">
        <f>+'Solos &amp; Choreographed Solos'!B18</f>
        <v xml:space="preserve"> </v>
      </c>
      <c r="C18" s="91" cm="1">
        <f t="array" ref="C18">+'Master Roster'!$C$3:$C$3</f>
        <v>0</v>
      </c>
      <c r="D18" s="92" t="s">
        <v>86</v>
      </c>
      <c r="E18" s="88">
        <f>+'Solos &amp; Choreographed Solos'!C18</f>
        <v>0</v>
      </c>
      <c r="F18" s="88">
        <f>+'Solos &amp; Choreographed Solos'!D18</f>
        <v>0</v>
      </c>
      <c r="G18" s="88">
        <f>+'Solos &amp; Choreographed Solos'!E18</f>
        <v>0</v>
      </c>
    </row>
    <row r="19" spans="1:7" ht="13.5" thickBot="1" x14ac:dyDescent="0.25">
      <c r="A19" s="88">
        <v>6</v>
      </c>
      <c r="B19" s="88" t="str">
        <f>+'Solos &amp; Choreographed Solos'!B19</f>
        <v xml:space="preserve"> </v>
      </c>
      <c r="C19" s="91" cm="1">
        <f t="array" ref="C19">+'Master Roster'!$C$3:$C$3</f>
        <v>0</v>
      </c>
      <c r="D19" s="92" t="s">
        <v>86</v>
      </c>
      <c r="E19" s="88">
        <f>+'Solos &amp; Choreographed Solos'!C19</f>
        <v>0</v>
      </c>
      <c r="F19" s="88">
        <f>+'Solos &amp; Choreographed Solos'!D19</f>
        <v>0</v>
      </c>
      <c r="G19" s="88">
        <f>+'Solos &amp; Choreographed Solos'!E19</f>
        <v>0</v>
      </c>
    </row>
    <row r="20" spans="1:7" ht="13.5" thickBot="1" x14ac:dyDescent="0.25">
      <c r="A20" s="88">
        <v>6</v>
      </c>
      <c r="B20" s="88" t="str">
        <f>+'Solos &amp; Choreographed Solos'!B20</f>
        <v xml:space="preserve"> </v>
      </c>
      <c r="C20" s="91" cm="1">
        <f t="array" ref="C20">+'Master Roster'!$C$3:$C$3</f>
        <v>0</v>
      </c>
      <c r="D20" s="92" t="s">
        <v>86</v>
      </c>
      <c r="E20" s="88">
        <f>+'Solos &amp; Choreographed Solos'!C20</f>
        <v>0</v>
      </c>
      <c r="F20" s="88">
        <f>+'Solos &amp; Choreographed Solos'!D20</f>
        <v>0</v>
      </c>
      <c r="G20" s="88">
        <f>+'Solos &amp; Choreographed Solos'!E20</f>
        <v>0</v>
      </c>
    </row>
    <row r="21" spans="1:7" ht="13.5" thickBot="1" x14ac:dyDescent="0.25">
      <c r="A21" s="88">
        <v>6</v>
      </c>
      <c r="B21" s="88" t="str">
        <f>+'Solos &amp; Choreographed Solos'!B21</f>
        <v xml:space="preserve"> </v>
      </c>
      <c r="C21" s="91" cm="1">
        <f t="array" ref="C21">+'Master Roster'!$C$3:$C$3</f>
        <v>0</v>
      </c>
      <c r="D21" s="92" t="s">
        <v>86</v>
      </c>
      <c r="E21" s="88">
        <f>+'Solos &amp; Choreographed Solos'!C21</f>
        <v>0</v>
      </c>
      <c r="F21" s="88">
        <f>+'Solos &amp; Choreographed Solos'!D21</f>
        <v>0</v>
      </c>
      <c r="G21" s="88">
        <f>+'Solos &amp; Choreographed Solos'!E21</f>
        <v>0</v>
      </c>
    </row>
    <row r="22" spans="1:7" ht="13.5" thickBot="1" x14ac:dyDescent="0.25">
      <c r="A22" s="88">
        <v>6</v>
      </c>
      <c r="B22" s="88" t="str">
        <f>+'Solos &amp; Choreographed Solos'!B22</f>
        <v xml:space="preserve"> </v>
      </c>
      <c r="C22" s="91" cm="1">
        <f t="array" ref="C22">+'Master Roster'!$C$3:$C$3</f>
        <v>0</v>
      </c>
      <c r="D22" s="92" t="s">
        <v>86</v>
      </c>
      <c r="E22" s="88">
        <f>+'Solos &amp; Choreographed Solos'!C22</f>
        <v>0</v>
      </c>
      <c r="F22" s="88">
        <f>+'Solos &amp; Choreographed Solos'!D22</f>
        <v>0</v>
      </c>
      <c r="G22" s="88">
        <f>+'Solos &amp; Choreographed Solos'!E22</f>
        <v>0</v>
      </c>
    </row>
    <row r="23" spans="1:7" ht="13.5" thickBot="1" x14ac:dyDescent="0.25">
      <c r="A23" s="88">
        <v>6</v>
      </c>
      <c r="B23" s="88" t="str">
        <f>+'Solos &amp; Choreographed Solos'!B23</f>
        <v xml:space="preserve"> </v>
      </c>
      <c r="C23" s="91" cm="1">
        <f t="array" ref="C23">+'Master Roster'!$C$3:$C$3</f>
        <v>0</v>
      </c>
      <c r="D23" s="92" t="s">
        <v>86</v>
      </c>
      <c r="E23" s="88">
        <f>+'Solos &amp; Choreographed Solos'!C23</f>
        <v>0</v>
      </c>
      <c r="F23" s="88">
        <f>+'Solos &amp; Choreographed Solos'!D23</f>
        <v>0</v>
      </c>
      <c r="G23" s="88">
        <f>+'Solos &amp; Choreographed Solos'!E23</f>
        <v>0</v>
      </c>
    </row>
    <row r="24" spans="1:7" ht="13.5" thickBot="1" x14ac:dyDescent="0.25">
      <c r="A24" s="88">
        <v>6</v>
      </c>
      <c r="B24" s="88" t="str">
        <f>+'Solos &amp; Choreographed Solos'!B24</f>
        <v xml:space="preserve"> </v>
      </c>
      <c r="C24" s="91" cm="1">
        <f t="array" ref="C24">+'Master Roster'!$C$3:$C$3</f>
        <v>0</v>
      </c>
      <c r="D24" s="92" t="s">
        <v>86</v>
      </c>
      <c r="E24" s="88">
        <f>+'Solos &amp; Choreographed Solos'!C24</f>
        <v>0</v>
      </c>
      <c r="F24" s="88">
        <f>+'Solos &amp; Choreographed Solos'!D24</f>
        <v>0</v>
      </c>
      <c r="G24" s="88">
        <f>+'Solos &amp; Choreographed Solos'!E24</f>
        <v>0</v>
      </c>
    </row>
    <row r="25" spans="1:7" ht="13.5" thickBot="1" x14ac:dyDescent="0.25">
      <c r="A25" s="88">
        <v>6</v>
      </c>
      <c r="B25" s="88" t="str">
        <f>+'Solos &amp; Choreographed Solos'!B25</f>
        <v xml:space="preserve"> </v>
      </c>
      <c r="C25" s="91" cm="1">
        <f t="array" ref="C25">+'Master Roster'!$C$3:$C$3</f>
        <v>0</v>
      </c>
      <c r="D25" s="92" t="s">
        <v>86</v>
      </c>
      <c r="E25" s="88">
        <f>+'Solos &amp; Choreographed Solos'!C25</f>
        <v>0</v>
      </c>
      <c r="F25" s="88">
        <f>+'Solos &amp; Choreographed Solos'!D25</f>
        <v>0</v>
      </c>
      <c r="G25" s="88">
        <f>+'Solos &amp; Choreographed Solos'!E25</f>
        <v>0</v>
      </c>
    </row>
    <row r="26" spans="1:7" ht="13.5" thickBot="1" x14ac:dyDescent="0.25">
      <c r="A26" s="88">
        <v>6</v>
      </c>
      <c r="B26" s="88" t="str">
        <f>+'Solos &amp; Choreographed Solos'!B2</f>
        <v xml:space="preserve"> </v>
      </c>
      <c r="C26" s="91" cm="1">
        <f t="array" ref="C26">+'Master Roster'!$C$3:$C$3</f>
        <v>0</v>
      </c>
      <c r="D26" s="93" t="s">
        <v>87</v>
      </c>
      <c r="E26" s="88">
        <f>+'Solos &amp; Choreographed Solos'!C2</f>
        <v>0</v>
      </c>
      <c r="F26" s="88">
        <f>+'Solos &amp; Choreographed Solos'!D2</f>
        <v>0</v>
      </c>
      <c r="G26" s="88">
        <f>+'Solos &amp; Choreographed Solos'!F2</f>
        <v>0</v>
      </c>
    </row>
    <row r="27" spans="1:7" ht="13.5" thickBot="1" x14ac:dyDescent="0.25">
      <c r="A27" s="88">
        <v>6</v>
      </c>
      <c r="B27" s="88" t="str">
        <f>+'Solos &amp; Choreographed Solos'!B3</f>
        <v xml:space="preserve"> </v>
      </c>
      <c r="C27" s="91" cm="1">
        <f t="array" ref="C27">+'Master Roster'!$C$3:$C$3</f>
        <v>0</v>
      </c>
      <c r="D27" s="93" t="s">
        <v>87</v>
      </c>
      <c r="E27" s="88">
        <f>+'Solos &amp; Choreographed Solos'!C3</f>
        <v>0</v>
      </c>
      <c r="F27" s="88">
        <f>+'Solos &amp; Choreographed Solos'!D3</f>
        <v>0</v>
      </c>
      <c r="G27" s="88">
        <f>+'Solos &amp; Choreographed Solos'!F3</f>
        <v>0</v>
      </c>
    </row>
    <row r="28" spans="1:7" ht="13.5" thickBot="1" x14ac:dyDescent="0.25">
      <c r="A28" s="88">
        <v>6</v>
      </c>
      <c r="B28" s="88" t="str">
        <f>+'Solos &amp; Choreographed Solos'!B4</f>
        <v xml:space="preserve"> </v>
      </c>
      <c r="C28" s="91" cm="1">
        <f t="array" ref="C28">+'Master Roster'!$C$3:$C$3</f>
        <v>0</v>
      </c>
      <c r="D28" s="93" t="s">
        <v>87</v>
      </c>
      <c r="E28" s="88">
        <f>+'Solos &amp; Choreographed Solos'!C4</f>
        <v>0</v>
      </c>
      <c r="F28" s="88">
        <f>+'Solos &amp; Choreographed Solos'!D4</f>
        <v>0</v>
      </c>
      <c r="G28" s="88">
        <f>+'Solos &amp; Choreographed Solos'!F4</f>
        <v>0</v>
      </c>
    </row>
    <row r="29" spans="1:7" ht="13.5" thickBot="1" x14ac:dyDescent="0.25">
      <c r="A29" s="88">
        <v>6</v>
      </c>
      <c r="B29" s="88" t="str">
        <f>+'Solos &amp; Choreographed Solos'!B5</f>
        <v xml:space="preserve"> </v>
      </c>
      <c r="C29" s="91" cm="1">
        <f t="array" ref="C29">+'Master Roster'!$C$3:$C$3</f>
        <v>0</v>
      </c>
      <c r="D29" s="93" t="s">
        <v>87</v>
      </c>
      <c r="E29" s="88">
        <f>+'Solos &amp; Choreographed Solos'!C5</f>
        <v>0</v>
      </c>
      <c r="F29" s="88">
        <f>+'Solos &amp; Choreographed Solos'!D5</f>
        <v>0</v>
      </c>
      <c r="G29" s="88">
        <f>+'Solos &amp; Choreographed Solos'!F5</f>
        <v>0</v>
      </c>
    </row>
    <row r="30" spans="1:7" ht="13.5" thickBot="1" x14ac:dyDescent="0.25">
      <c r="A30" s="88">
        <v>6</v>
      </c>
      <c r="B30" s="88" t="str">
        <f>+'Solos &amp; Choreographed Solos'!B6</f>
        <v xml:space="preserve"> </v>
      </c>
      <c r="C30" s="91" cm="1">
        <f t="array" ref="C30">+'Master Roster'!$C$3:$C$3</f>
        <v>0</v>
      </c>
      <c r="D30" s="93" t="s">
        <v>87</v>
      </c>
      <c r="E30" s="88">
        <f>+'Solos &amp; Choreographed Solos'!C6</f>
        <v>0</v>
      </c>
      <c r="F30" s="88">
        <f>+'Solos &amp; Choreographed Solos'!D6</f>
        <v>0</v>
      </c>
      <c r="G30" s="88">
        <f>+'Solos &amp; Choreographed Solos'!F6</f>
        <v>0</v>
      </c>
    </row>
    <row r="31" spans="1:7" ht="13.5" thickBot="1" x14ac:dyDescent="0.25">
      <c r="A31" s="88">
        <v>6</v>
      </c>
      <c r="B31" s="88" t="str">
        <f>+'Solos &amp; Choreographed Solos'!B7</f>
        <v xml:space="preserve"> </v>
      </c>
      <c r="C31" s="91" cm="1">
        <f t="array" ref="C31">+'Master Roster'!$C$3:$C$3</f>
        <v>0</v>
      </c>
      <c r="D31" s="93" t="s">
        <v>87</v>
      </c>
      <c r="E31" s="88">
        <f>+'Solos &amp; Choreographed Solos'!C7</f>
        <v>0</v>
      </c>
      <c r="F31" s="88">
        <f>+'Solos &amp; Choreographed Solos'!D7</f>
        <v>0</v>
      </c>
      <c r="G31" s="88">
        <f>+'Solos &amp; Choreographed Solos'!F7</f>
        <v>0</v>
      </c>
    </row>
    <row r="32" spans="1:7" ht="13.5" thickBot="1" x14ac:dyDescent="0.25">
      <c r="A32" s="88">
        <v>6</v>
      </c>
      <c r="B32" s="88" t="str">
        <f>+'Solos &amp; Choreographed Solos'!B8</f>
        <v xml:space="preserve"> </v>
      </c>
      <c r="C32" s="91" cm="1">
        <f t="array" ref="C32">+'Master Roster'!$C$3:$C$3</f>
        <v>0</v>
      </c>
      <c r="D32" s="93" t="s">
        <v>87</v>
      </c>
      <c r="E32" s="88">
        <f>+'Solos &amp; Choreographed Solos'!C8</f>
        <v>0</v>
      </c>
      <c r="F32" s="88">
        <f>+'Solos &amp; Choreographed Solos'!D8</f>
        <v>0</v>
      </c>
      <c r="G32" s="88">
        <f>+'Solos &amp; Choreographed Solos'!F8</f>
        <v>0</v>
      </c>
    </row>
    <row r="33" spans="1:7" ht="13.5" thickBot="1" x14ac:dyDescent="0.25">
      <c r="A33" s="88">
        <v>6</v>
      </c>
      <c r="B33" s="88" t="str">
        <f>+'Solos &amp; Choreographed Solos'!B9</f>
        <v xml:space="preserve"> </v>
      </c>
      <c r="C33" s="91" cm="1">
        <f t="array" ref="C33">+'Master Roster'!$C$3:$C$3</f>
        <v>0</v>
      </c>
      <c r="D33" s="93" t="s">
        <v>87</v>
      </c>
      <c r="E33" s="88">
        <f>+'Solos &amp; Choreographed Solos'!C9</f>
        <v>0</v>
      </c>
      <c r="F33" s="88">
        <f>+'Solos &amp; Choreographed Solos'!D9</f>
        <v>0</v>
      </c>
      <c r="G33" s="88">
        <f>+'Solos &amp; Choreographed Solos'!F9</f>
        <v>0</v>
      </c>
    </row>
    <row r="34" spans="1:7" ht="13.5" thickBot="1" x14ac:dyDescent="0.25">
      <c r="A34" s="88">
        <v>6</v>
      </c>
      <c r="B34" s="88" t="str">
        <f>+'Solos &amp; Choreographed Solos'!B10</f>
        <v xml:space="preserve"> </v>
      </c>
      <c r="C34" s="91" cm="1">
        <f t="array" ref="C34">+'Master Roster'!$C$3:$C$3</f>
        <v>0</v>
      </c>
      <c r="D34" s="93" t="s">
        <v>87</v>
      </c>
      <c r="E34" s="88">
        <f>+'Solos &amp; Choreographed Solos'!C10</f>
        <v>0</v>
      </c>
      <c r="F34" s="88">
        <f>+'Solos &amp; Choreographed Solos'!D10</f>
        <v>0</v>
      </c>
      <c r="G34" s="88">
        <f>+'Solos &amp; Choreographed Solos'!F10</f>
        <v>0</v>
      </c>
    </row>
    <row r="35" spans="1:7" ht="13.5" thickBot="1" x14ac:dyDescent="0.25">
      <c r="A35" s="88">
        <v>6</v>
      </c>
      <c r="B35" s="88" t="str">
        <f>+'Solos &amp; Choreographed Solos'!B11</f>
        <v xml:space="preserve"> </v>
      </c>
      <c r="C35" s="91" cm="1">
        <f t="array" ref="C35">+'Master Roster'!$C$3:$C$3</f>
        <v>0</v>
      </c>
      <c r="D35" s="93" t="s">
        <v>87</v>
      </c>
      <c r="E35" s="88">
        <f>+'Solos &amp; Choreographed Solos'!C11</f>
        <v>0</v>
      </c>
      <c r="F35" s="88">
        <f>+'Solos &amp; Choreographed Solos'!D11</f>
        <v>0</v>
      </c>
      <c r="G35" s="88">
        <f>+'Solos &amp; Choreographed Solos'!F11</f>
        <v>0</v>
      </c>
    </row>
    <row r="36" spans="1:7" ht="13.5" thickBot="1" x14ac:dyDescent="0.25">
      <c r="A36" s="88">
        <v>6</v>
      </c>
      <c r="B36" s="88" t="str">
        <f>+'Solos &amp; Choreographed Solos'!B12</f>
        <v xml:space="preserve"> </v>
      </c>
      <c r="C36" s="91" cm="1">
        <f t="array" ref="C36">+'Master Roster'!$C$3:$C$3</f>
        <v>0</v>
      </c>
      <c r="D36" s="93" t="s">
        <v>87</v>
      </c>
      <c r="E36" s="88">
        <f>+'Solos &amp; Choreographed Solos'!C12</f>
        <v>0</v>
      </c>
      <c r="F36" s="88">
        <f>+'Solos &amp; Choreographed Solos'!D12</f>
        <v>0</v>
      </c>
      <c r="G36" s="88">
        <f>+'Solos &amp; Choreographed Solos'!F12</f>
        <v>0</v>
      </c>
    </row>
    <row r="37" spans="1:7" ht="13.5" thickBot="1" x14ac:dyDescent="0.25">
      <c r="A37" s="88">
        <v>6</v>
      </c>
      <c r="B37" s="88" t="str">
        <f>+'Solos &amp; Choreographed Solos'!B13</f>
        <v xml:space="preserve"> </v>
      </c>
      <c r="C37" s="91" cm="1">
        <f t="array" ref="C37">+'Master Roster'!$C$3:$C$3</f>
        <v>0</v>
      </c>
      <c r="D37" s="93" t="s">
        <v>87</v>
      </c>
      <c r="E37" s="88">
        <f>+'Solos &amp; Choreographed Solos'!C13</f>
        <v>0</v>
      </c>
      <c r="F37" s="88">
        <f>+'Solos &amp; Choreographed Solos'!D13</f>
        <v>0</v>
      </c>
      <c r="G37" s="88">
        <f>+'Solos &amp; Choreographed Solos'!F13</f>
        <v>0</v>
      </c>
    </row>
    <row r="38" spans="1:7" ht="13.5" thickBot="1" x14ac:dyDescent="0.25">
      <c r="A38" s="88">
        <v>6</v>
      </c>
      <c r="B38" s="88" t="str">
        <f>+'Solos &amp; Choreographed Solos'!B14</f>
        <v xml:space="preserve"> </v>
      </c>
      <c r="C38" s="91" cm="1">
        <f t="array" ref="C38">+'Master Roster'!$C$3:$C$3</f>
        <v>0</v>
      </c>
      <c r="D38" s="93" t="s">
        <v>87</v>
      </c>
      <c r="E38" s="88">
        <f>+'Solos &amp; Choreographed Solos'!C14</f>
        <v>0</v>
      </c>
      <c r="F38" s="88">
        <f>+'Solos &amp; Choreographed Solos'!D14</f>
        <v>0</v>
      </c>
      <c r="G38" s="88">
        <f>+'Solos &amp; Choreographed Solos'!F14</f>
        <v>0</v>
      </c>
    </row>
    <row r="39" spans="1:7" ht="13.5" thickBot="1" x14ac:dyDescent="0.25">
      <c r="A39" s="88">
        <v>6</v>
      </c>
      <c r="B39" s="88" t="str">
        <f>+'Solos &amp; Choreographed Solos'!B15</f>
        <v xml:space="preserve"> </v>
      </c>
      <c r="C39" s="91" cm="1">
        <f t="array" ref="C39">+'Master Roster'!$C$3:$C$3</f>
        <v>0</v>
      </c>
      <c r="D39" s="93" t="s">
        <v>87</v>
      </c>
      <c r="E39" s="88">
        <f>+'Solos &amp; Choreographed Solos'!C15</f>
        <v>0</v>
      </c>
      <c r="F39" s="88">
        <f>+'Solos &amp; Choreographed Solos'!D15</f>
        <v>0</v>
      </c>
      <c r="G39" s="88">
        <f>+'Solos &amp; Choreographed Solos'!F15</f>
        <v>0</v>
      </c>
    </row>
    <row r="40" spans="1:7" ht="13.5" thickBot="1" x14ac:dyDescent="0.25">
      <c r="A40" s="88">
        <v>6</v>
      </c>
      <c r="B40" s="88" t="str">
        <f>+'Solos &amp; Choreographed Solos'!B16</f>
        <v xml:space="preserve"> </v>
      </c>
      <c r="C40" s="91" cm="1">
        <f t="array" ref="C40">+'Master Roster'!$C$3:$C$3</f>
        <v>0</v>
      </c>
      <c r="D40" s="93" t="s">
        <v>87</v>
      </c>
      <c r="E40" s="88">
        <f>+'Solos &amp; Choreographed Solos'!C16</f>
        <v>0</v>
      </c>
      <c r="F40" s="88">
        <f>+'Solos &amp; Choreographed Solos'!D16</f>
        <v>0</v>
      </c>
      <c r="G40" s="88">
        <f>+'Solos &amp; Choreographed Solos'!F16</f>
        <v>0</v>
      </c>
    </row>
    <row r="41" spans="1:7" ht="13.5" thickBot="1" x14ac:dyDescent="0.25">
      <c r="A41" s="88">
        <v>6</v>
      </c>
      <c r="B41" s="88" t="str">
        <f>+'Solos &amp; Choreographed Solos'!B17</f>
        <v xml:space="preserve"> </v>
      </c>
      <c r="C41" s="91" cm="1">
        <f t="array" ref="C41">+'Master Roster'!$C$3:$C$3</f>
        <v>0</v>
      </c>
      <c r="D41" s="93" t="s">
        <v>87</v>
      </c>
      <c r="E41" s="88">
        <f>+'Solos &amp; Choreographed Solos'!C17</f>
        <v>0</v>
      </c>
      <c r="F41" s="88">
        <f>+'Solos &amp; Choreographed Solos'!D17</f>
        <v>0</v>
      </c>
      <c r="G41" s="88">
        <f>+'Solos &amp; Choreographed Solos'!F17</f>
        <v>0</v>
      </c>
    </row>
    <row r="42" spans="1:7" ht="13.5" thickBot="1" x14ac:dyDescent="0.25">
      <c r="A42" s="88">
        <v>6</v>
      </c>
      <c r="B42" s="88" t="str">
        <f>+'Solos &amp; Choreographed Solos'!B18</f>
        <v xml:space="preserve"> </v>
      </c>
      <c r="C42" s="91" cm="1">
        <f t="array" ref="C42">+'Master Roster'!$C$3:$C$3</f>
        <v>0</v>
      </c>
      <c r="D42" s="93" t="s">
        <v>87</v>
      </c>
      <c r="E42" s="88">
        <f>+'Solos &amp; Choreographed Solos'!C18</f>
        <v>0</v>
      </c>
      <c r="F42" s="88">
        <f>+'Solos &amp; Choreographed Solos'!D18</f>
        <v>0</v>
      </c>
      <c r="G42" s="88">
        <f>+'Solos &amp; Choreographed Solos'!F18</f>
        <v>0</v>
      </c>
    </row>
    <row r="43" spans="1:7" ht="13.5" thickBot="1" x14ac:dyDescent="0.25">
      <c r="A43" s="88">
        <v>6</v>
      </c>
      <c r="B43" s="88" t="str">
        <f>+'Solos &amp; Choreographed Solos'!B19</f>
        <v xml:space="preserve"> </v>
      </c>
      <c r="C43" s="91" cm="1">
        <f t="array" ref="C43">+'Master Roster'!$C$3:$C$3</f>
        <v>0</v>
      </c>
      <c r="D43" s="93" t="s">
        <v>87</v>
      </c>
      <c r="E43" s="88">
        <f>+'Solos &amp; Choreographed Solos'!C19</f>
        <v>0</v>
      </c>
      <c r="F43" s="88">
        <f>+'Solos &amp; Choreographed Solos'!D19</f>
        <v>0</v>
      </c>
      <c r="G43" s="88">
        <f>+'Solos &amp; Choreographed Solos'!F19</f>
        <v>0</v>
      </c>
    </row>
    <row r="44" spans="1:7" ht="13.5" thickBot="1" x14ac:dyDescent="0.25">
      <c r="A44" s="88">
        <v>6</v>
      </c>
      <c r="B44" s="88" t="str">
        <f>+'Solos &amp; Choreographed Solos'!B20</f>
        <v xml:space="preserve"> </v>
      </c>
      <c r="C44" s="91" cm="1">
        <f t="array" ref="C44">+'Master Roster'!$C$3:$C$3</f>
        <v>0</v>
      </c>
      <c r="D44" s="93" t="s">
        <v>87</v>
      </c>
      <c r="E44" s="88">
        <f>+'Solos &amp; Choreographed Solos'!C20</f>
        <v>0</v>
      </c>
      <c r="F44" s="88">
        <f>+'Solos &amp; Choreographed Solos'!D20</f>
        <v>0</v>
      </c>
      <c r="G44" s="88">
        <f>+'Solos &amp; Choreographed Solos'!F20</f>
        <v>0</v>
      </c>
    </row>
    <row r="45" spans="1:7" ht="13.5" thickBot="1" x14ac:dyDescent="0.25">
      <c r="A45" s="88">
        <v>6</v>
      </c>
      <c r="B45" s="88" t="str">
        <f>+'Solos &amp; Choreographed Solos'!B21</f>
        <v xml:space="preserve"> </v>
      </c>
      <c r="C45" s="91" cm="1">
        <f t="array" ref="C45">+'Master Roster'!$C$3:$C$3</f>
        <v>0</v>
      </c>
      <c r="D45" s="93" t="s">
        <v>87</v>
      </c>
      <c r="E45" s="88">
        <f>+'Solos &amp; Choreographed Solos'!C21</f>
        <v>0</v>
      </c>
      <c r="F45" s="88">
        <f>+'Solos &amp; Choreographed Solos'!D21</f>
        <v>0</v>
      </c>
      <c r="G45" s="88">
        <f>+'Solos &amp; Choreographed Solos'!F21</f>
        <v>0</v>
      </c>
    </row>
    <row r="46" spans="1:7" ht="13.5" thickBot="1" x14ac:dyDescent="0.25">
      <c r="A46" s="88">
        <v>6</v>
      </c>
      <c r="B46" s="88" t="str">
        <f>+'Solos &amp; Choreographed Solos'!B22</f>
        <v xml:space="preserve"> </v>
      </c>
      <c r="C46" s="91" cm="1">
        <f t="array" ref="C46">+'Master Roster'!$C$3:$C$3</f>
        <v>0</v>
      </c>
      <c r="D46" s="93" t="s">
        <v>87</v>
      </c>
      <c r="E46" s="88">
        <f>+'Solos &amp; Choreographed Solos'!C22</f>
        <v>0</v>
      </c>
      <c r="F46" s="88">
        <f>+'Solos &amp; Choreographed Solos'!D22</f>
        <v>0</v>
      </c>
      <c r="G46" s="88">
        <f>+'Solos &amp; Choreographed Solos'!F22</f>
        <v>0</v>
      </c>
    </row>
    <row r="47" spans="1:7" ht="13.5" thickBot="1" x14ac:dyDescent="0.25">
      <c r="A47" s="88">
        <v>6</v>
      </c>
      <c r="B47" s="88" t="str">
        <f>+'Solos &amp; Choreographed Solos'!B23</f>
        <v xml:space="preserve"> </v>
      </c>
      <c r="C47" s="91" cm="1">
        <f t="array" ref="C47">+'Master Roster'!$C$3:$C$3</f>
        <v>0</v>
      </c>
      <c r="D47" s="93" t="s">
        <v>87</v>
      </c>
      <c r="E47" s="88">
        <f>+'Solos &amp; Choreographed Solos'!C23</f>
        <v>0</v>
      </c>
      <c r="F47" s="88">
        <f>+'Solos &amp; Choreographed Solos'!D23</f>
        <v>0</v>
      </c>
      <c r="G47" s="88">
        <f>+'Solos &amp; Choreographed Solos'!F23</f>
        <v>0</v>
      </c>
    </row>
    <row r="48" spans="1:7" ht="13.5" thickBot="1" x14ac:dyDescent="0.25">
      <c r="A48" s="88">
        <v>6</v>
      </c>
      <c r="B48" s="88" t="str">
        <f>+'Solos &amp; Choreographed Solos'!B24</f>
        <v xml:space="preserve"> </v>
      </c>
      <c r="C48" s="91" cm="1">
        <f t="array" ref="C48">+'Master Roster'!$C$3:$C$3</f>
        <v>0</v>
      </c>
      <c r="D48" s="93" t="s">
        <v>87</v>
      </c>
      <c r="E48" s="88">
        <f>+'Solos &amp; Choreographed Solos'!C24</f>
        <v>0</v>
      </c>
      <c r="F48" s="88">
        <f>+'Solos &amp; Choreographed Solos'!D24</f>
        <v>0</v>
      </c>
      <c r="G48" s="88">
        <f>+'Solos &amp; Choreographed Solos'!F24</f>
        <v>0</v>
      </c>
    </row>
    <row r="49" spans="1:7" ht="13.5" thickBot="1" x14ac:dyDescent="0.25">
      <c r="A49" s="88">
        <v>6</v>
      </c>
      <c r="B49" s="88" t="str">
        <f>+'Solos &amp; Choreographed Solos'!B25</f>
        <v xml:space="preserve"> </v>
      </c>
      <c r="C49" s="91" cm="1">
        <f t="array" ref="C49">+'Master Roster'!$C$3:$C$3</f>
        <v>0</v>
      </c>
      <c r="D49" s="93" t="s">
        <v>87</v>
      </c>
      <c r="E49" s="88">
        <f>+'Solos &amp; Choreographed Solos'!C25</f>
        <v>0</v>
      </c>
      <c r="F49" s="88">
        <f>+'Solos &amp; Choreographed Solos'!D25</f>
        <v>0</v>
      </c>
      <c r="G49" s="88">
        <f>+'Solos &amp; Choreographed Solos'!F25</f>
        <v>0</v>
      </c>
    </row>
    <row r="50" spans="1:7" ht="13.5" thickBot="1" x14ac:dyDescent="0.25">
      <c r="A50" s="88">
        <v>6</v>
      </c>
      <c r="B50" s="88" t="str">
        <f>+'Solos &amp; Choreographed Solos'!B2</f>
        <v xml:space="preserve"> </v>
      </c>
      <c r="C50" s="91" cm="1">
        <f t="array" ref="C50">+'Master Roster'!$C$3:$C$3</f>
        <v>0</v>
      </c>
      <c r="D50" s="92" t="s">
        <v>58</v>
      </c>
      <c r="E50" s="88">
        <f>+'Solos &amp; Choreographed Solos'!C2</f>
        <v>0</v>
      </c>
      <c r="F50" s="88">
        <f>+'Solos &amp; Choreographed Solos'!D2</f>
        <v>0</v>
      </c>
      <c r="G50" s="88">
        <f>+'Solos &amp; Choreographed Solos'!G2</f>
        <v>0</v>
      </c>
    </row>
    <row r="51" spans="1:7" ht="13.5" thickBot="1" x14ac:dyDescent="0.25">
      <c r="A51" s="88">
        <v>6</v>
      </c>
      <c r="B51" s="88" t="str">
        <f>+'Solos &amp; Choreographed Solos'!B3</f>
        <v xml:space="preserve"> </v>
      </c>
      <c r="C51" s="91" cm="1">
        <f t="array" ref="C51">+'Master Roster'!$C$3:$C$3</f>
        <v>0</v>
      </c>
      <c r="D51" s="92" t="s">
        <v>58</v>
      </c>
      <c r="E51" s="88">
        <f>+'Solos &amp; Choreographed Solos'!C3</f>
        <v>0</v>
      </c>
      <c r="F51" s="88">
        <f>+'Solos &amp; Choreographed Solos'!D3</f>
        <v>0</v>
      </c>
      <c r="G51" s="88">
        <f>+'Solos &amp; Choreographed Solos'!G3</f>
        <v>0</v>
      </c>
    </row>
    <row r="52" spans="1:7" ht="13.5" thickBot="1" x14ac:dyDescent="0.25">
      <c r="A52" s="88">
        <v>6</v>
      </c>
      <c r="B52" s="88" t="str">
        <f>+'Solos &amp; Choreographed Solos'!B4</f>
        <v xml:space="preserve"> </v>
      </c>
      <c r="C52" s="91" cm="1">
        <f t="array" ref="C52">+'Master Roster'!$C$3:$C$3</f>
        <v>0</v>
      </c>
      <c r="D52" s="92" t="s">
        <v>58</v>
      </c>
      <c r="E52" s="88">
        <f>+'Solos &amp; Choreographed Solos'!C4</f>
        <v>0</v>
      </c>
      <c r="F52" s="88">
        <f>+'Solos &amp; Choreographed Solos'!D4</f>
        <v>0</v>
      </c>
      <c r="G52" s="88">
        <f>+'Solos &amp; Choreographed Solos'!G4</f>
        <v>0</v>
      </c>
    </row>
    <row r="53" spans="1:7" ht="13.5" thickBot="1" x14ac:dyDescent="0.25">
      <c r="A53" s="88">
        <v>6</v>
      </c>
      <c r="B53" s="88" t="str">
        <f>+'Solos &amp; Choreographed Solos'!B5</f>
        <v xml:space="preserve"> </v>
      </c>
      <c r="C53" s="91" cm="1">
        <f t="array" ref="C53">+'Master Roster'!$C$3:$C$3</f>
        <v>0</v>
      </c>
      <c r="D53" s="92" t="s">
        <v>58</v>
      </c>
      <c r="E53" s="88">
        <f>+'Solos &amp; Choreographed Solos'!C5</f>
        <v>0</v>
      </c>
      <c r="F53" s="88">
        <f>+'Solos &amp; Choreographed Solos'!D5</f>
        <v>0</v>
      </c>
      <c r="G53" s="88">
        <f>+'Solos &amp; Choreographed Solos'!G5</f>
        <v>0</v>
      </c>
    </row>
    <row r="54" spans="1:7" ht="13.5" thickBot="1" x14ac:dyDescent="0.25">
      <c r="A54" s="88">
        <v>6</v>
      </c>
      <c r="B54" s="88" t="str">
        <f>+'Solos &amp; Choreographed Solos'!B6</f>
        <v xml:space="preserve"> </v>
      </c>
      <c r="C54" s="91" cm="1">
        <f t="array" ref="C54">+'Master Roster'!$C$3:$C$3</f>
        <v>0</v>
      </c>
      <c r="D54" s="92" t="s">
        <v>58</v>
      </c>
      <c r="E54" s="88">
        <f>+'Solos &amp; Choreographed Solos'!C6</f>
        <v>0</v>
      </c>
      <c r="F54" s="88">
        <f>+'Solos &amp; Choreographed Solos'!D6</f>
        <v>0</v>
      </c>
      <c r="G54" s="88">
        <f>+'Solos &amp; Choreographed Solos'!G6</f>
        <v>0</v>
      </c>
    </row>
    <row r="55" spans="1:7" ht="13.5" thickBot="1" x14ac:dyDescent="0.25">
      <c r="A55" s="88">
        <v>6</v>
      </c>
      <c r="B55" s="88" t="str">
        <f>+'Solos &amp; Choreographed Solos'!B7</f>
        <v xml:space="preserve"> </v>
      </c>
      <c r="C55" s="91" cm="1">
        <f t="array" ref="C55">+'Master Roster'!$C$3:$C$3</f>
        <v>0</v>
      </c>
      <c r="D55" s="92" t="s">
        <v>58</v>
      </c>
      <c r="E55" s="88">
        <f>+'Solos &amp; Choreographed Solos'!C7</f>
        <v>0</v>
      </c>
      <c r="F55" s="88">
        <f>+'Solos &amp; Choreographed Solos'!D7</f>
        <v>0</v>
      </c>
      <c r="G55" s="88">
        <f>+'Solos &amp; Choreographed Solos'!G7</f>
        <v>0</v>
      </c>
    </row>
    <row r="56" spans="1:7" ht="13.5" thickBot="1" x14ac:dyDescent="0.25">
      <c r="A56" s="88">
        <v>6</v>
      </c>
      <c r="B56" s="88" t="str">
        <f>+'Solos &amp; Choreographed Solos'!B8</f>
        <v xml:space="preserve"> </v>
      </c>
      <c r="C56" s="91" cm="1">
        <f t="array" ref="C56">+'Master Roster'!$C$3:$C$3</f>
        <v>0</v>
      </c>
      <c r="D56" s="92" t="s">
        <v>58</v>
      </c>
      <c r="E56" s="88">
        <f>+'Solos &amp; Choreographed Solos'!C8</f>
        <v>0</v>
      </c>
      <c r="F56" s="88">
        <f>+'Solos &amp; Choreographed Solos'!D8</f>
        <v>0</v>
      </c>
      <c r="G56" s="88">
        <f>+'Solos &amp; Choreographed Solos'!G8</f>
        <v>0</v>
      </c>
    </row>
    <row r="57" spans="1:7" ht="13.5" thickBot="1" x14ac:dyDescent="0.25">
      <c r="A57" s="88">
        <v>6</v>
      </c>
      <c r="B57" s="88" t="str">
        <f>+'Solos &amp; Choreographed Solos'!B9</f>
        <v xml:space="preserve"> </v>
      </c>
      <c r="C57" s="91" cm="1">
        <f t="array" ref="C57">+'Master Roster'!$C$3:$C$3</f>
        <v>0</v>
      </c>
      <c r="D57" s="92" t="s">
        <v>58</v>
      </c>
      <c r="E57" s="88">
        <f>+'Solos &amp; Choreographed Solos'!C9</f>
        <v>0</v>
      </c>
      <c r="F57" s="88">
        <f>+'Solos &amp; Choreographed Solos'!D9</f>
        <v>0</v>
      </c>
      <c r="G57" s="88">
        <f>+'Solos &amp; Choreographed Solos'!G9</f>
        <v>0</v>
      </c>
    </row>
    <row r="58" spans="1:7" ht="13.5" thickBot="1" x14ac:dyDescent="0.25">
      <c r="A58" s="88">
        <v>6</v>
      </c>
      <c r="B58" s="88" t="str">
        <f>+'Solos &amp; Choreographed Solos'!B10</f>
        <v xml:space="preserve"> </v>
      </c>
      <c r="C58" s="91" cm="1">
        <f t="array" ref="C58">+'Master Roster'!$C$3:$C$3</f>
        <v>0</v>
      </c>
      <c r="D58" s="92" t="s">
        <v>58</v>
      </c>
      <c r="E58" s="88">
        <f>+'Solos &amp; Choreographed Solos'!C10</f>
        <v>0</v>
      </c>
      <c r="F58" s="88">
        <f>+'Solos &amp; Choreographed Solos'!D10</f>
        <v>0</v>
      </c>
      <c r="G58" s="88">
        <f>+'Solos &amp; Choreographed Solos'!G10</f>
        <v>0</v>
      </c>
    </row>
    <row r="59" spans="1:7" ht="13.5" thickBot="1" x14ac:dyDescent="0.25">
      <c r="A59" s="88">
        <v>6</v>
      </c>
      <c r="B59" s="88" t="str">
        <f>+'Solos &amp; Choreographed Solos'!B11</f>
        <v xml:space="preserve"> </v>
      </c>
      <c r="C59" s="91" cm="1">
        <f t="array" ref="C59">+'Master Roster'!$C$3:$C$3</f>
        <v>0</v>
      </c>
      <c r="D59" s="92" t="s">
        <v>58</v>
      </c>
      <c r="E59" s="88">
        <f>+'Solos &amp; Choreographed Solos'!C11</f>
        <v>0</v>
      </c>
      <c r="F59" s="88">
        <f>+'Solos &amp; Choreographed Solos'!D11</f>
        <v>0</v>
      </c>
      <c r="G59" s="88">
        <f>+'Solos &amp; Choreographed Solos'!G11</f>
        <v>0</v>
      </c>
    </row>
    <row r="60" spans="1:7" ht="13.5" thickBot="1" x14ac:dyDescent="0.25">
      <c r="A60" s="88">
        <v>6</v>
      </c>
      <c r="B60" s="88" t="str">
        <f>+'Solos &amp; Choreographed Solos'!B12</f>
        <v xml:space="preserve"> </v>
      </c>
      <c r="C60" s="91" cm="1">
        <f t="array" ref="C60">+'Master Roster'!$C$3:$C$3</f>
        <v>0</v>
      </c>
      <c r="D60" s="92" t="s">
        <v>58</v>
      </c>
      <c r="E60" s="88">
        <f>+'Solos &amp; Choreographed Solos'!C12</f>
        <v>0</v>
      </c>
      <c r="F60" s="88">
        <f>+'Solos &amp; Choreographed Solos'!D12</f>
        <v>0</v>
      </c>
      <c r="G60" s="88">
        <f>+'Solos &amp; Choreographed Solos'!G12</f>
        <v>0</v>
      </c>
    </row>
    <row r="61" spans="1:7" ht="13.5" thickBot="1" x14ac:dyDescent="0.25">
      <c r="A61" s="88">
        <v>6</v>
      </c>
      <c r="B61" s="88" t="str">
        <f>+'Solos &amp; Choreographed Solos'!B13</f>
        <v xml:space="preserve"> </v>
      </c>
      <c r="C61" s="91" cm="1">
        <f t="array" ref="C61">+'Master Roster'!$C$3:$C$3</f>
        <v>0</v>
      </c>
      <c r="D61" s="92" t="s">
        <v>58</v>
      </c>
      <c r="E61" s="88">
        <f>+'Solos &amp; Choreographed Solos'!C13</f>
        <v>0</v>
      </c>
      <c r="F61" s="88">
        <f>+'Solos &amp; Choreographed Solos'!D13</f>
        <v>0</v>
      </c>
      <c r="G61" s="88">
        <f>+'Solos &amp; Choreographed Solos'!G13</f>
        <v>0</v>
      </c>
    </row>
    <row r="62" spans="1:7" ht="13.5" thickBot="1" x14ac:dyDescent="0.25">
      <c r="A62" s="88">
        <v>6</v>
      </c>
      <c r="B62" s="88" t="str">
        <f>+'Solos &amp; Choreographed Solos'!B14</f>
        <v xml:space="preserve"> </v>
      </c>
      <c r="C62" s="91" cm="1">
        <f t="array" ref="C62">+'Master Roster'!$C$3:$C$3</f>
        <v>0</v>
      </c>
      <c r="D62" s="92" t="s">
        <v>58</v>
      </c>
      <c r="E62" s="88">
        <f>+'Solos &amp; Choreographed Solos'!C14</f>
        <v>0</v>
      </c>
      <c r="F62" s="88">
        <f>+'Solos &amp; Choreographed Solos'!D14</f>
        <v>0</v>
      </c>
      <c r="G62" s="88">
        <f>+'Solos &amp; Choreographed Solos'!G14</f>
        <v>0</v>
      </c>
    </row>
    <row r="63" spans="1:7" ht="13.5" thickBot="1" x14ac:dyDescent="0.25">
      <c r="A63" s="88">
        <v>6</v>
      </c>
      <c r="B63" s="88" t="str">
        <f>+'Solos &amp; Choreographed Solos'!B15</f>
        <v xml:space="preserve"> </v>
      </c>
      <c r="C63" s="91" cm="1">
        <f t="array" ref="C63">+'Master Roster'!$C$3:$C$3</f>
        <v>0</v>
      </c>
      <c r="D63" s="92" t="s">
        <v>58</v>
      </c>
      <c r="E63" s="88">
        <f>+'Solos &amp; Choreographed Solos'!C15</f>
        <v>0</v>
      </c>
      <c r="F63" s="88">
        <f>+'Solos &amp; Choreographed Solos'!D15</f>
        <v>0</v>
      </c>
      <c r="G63" s="88">
        <f>+'Solos &amp; Choreographed Solos'!G15</f>
        <v>0</v>
      </c>
    </row>
    <row r="64" spans="1:7" ht="13.5" thickBot="1" x14ac:dyDescent="0.25">
      <c r="A64" s="88">
        <v>6</v>
      </c>
      <c r="B64" s="88" t="str">
        <f>+'Solos &amp; Choreographed Solos'!B16</f>
        <v xml:space="preserve"> </v>
      </c>
      <c r="C64" s="91" cm="1">
        <f t="array" ref="C64">+'Master Roster'!$C$3:$C$3</f>
        <v>0</v>
      </c>
      <c r="D64" s="92" t="s">
        <v>58</v>
      </c>
      <c r="E64" s="88">
        <f>+'Solos &amp; Choreographed Solos'!C16</f>
        <v>0</v>
      </c>
      <c r="F64" s="88">
        <f>+'Solos &amp; Choreographed Solos'!D16</f>
        <v>0</v>
      </c>
      <c r="G64" s="88">
        <f>+'Solos &amp; Choreographed Solos'!G16</f>
        <v>0</v>
      </c>
    </row>
    <row r="65" spans="1:7" ht="13.5" thickBot="1" x14ac:dyDescent="0.25">
      <c r="A65" s="88">
        <v>6</v>
      </c>
      <c r="B65" s="88" t="str">
        <f>+'Solos &amp; Choreographed Solos'!B17</f>
        <v xml:space="preserve"> </v>
      </c>
      <c r="C65" s="91" cm="1">
        <f t="array" ref="C65">+'Master Roster'!$C$3:$C$3</f>
        <v>0</v>
      </c>
      <c r="D65" s="92" t="s">
        <v>58</v>
      </c>
      <c r="E65" s="88">
        <f>+'Solos &amp; Choreographed Solos'!C17</f>
        <v>0</v>
      </c>
      <c r="F65" s="88">
        <f>+'Solos &amp; Choreographed Solos'!D17</f>
        <v>0</v>
      </c>
      <c r="G65" s="88">
        <f>+'Solos &amp; Choreographed Solos'!G17</f>
        <v>0</v>
      </c>
    </row>
    <row r="66" spans="1:7" ht="13.5" thickBot="1" x14ac:dyDescent="0.25">
      <c r="A66" s="88">
        <v>6</v>
      </c>
      <c r="B66" s="88" t="str">
        <f>+'Solos &amp; Choreographed Solos'!B18</f>
        <v xml:space="preserve"> </v>
      </c>
      <c r="C66" s="91" cm="1">
        <f t="array" ref="C66">+'Master Roster'!$C$3:$C$3</f>
        <v>0</v>
      </c>
      <c r="D66" s="92" t="s">
        <v>58</v>
      </c>
      <c r="E66" s="88">
        <f>+'Solos &amp; Choreographed Solos'!C18</f>
        <v>0</v>
      </c>
      <c r="F66" s="88">
        <f>+'Solos &amp; Choreographed Solos'!D18</f>
        <v>0</v>
      </c>
      <c r="G66" s="88">
        <f>+'Solos &amp; Choreographed Solos'!G18</f>
        <v>0</v>
      </c>
    </row>
    <row r="67" spans="1:7" ht="13.5" thickBot="1" x14ac:dyDescent="0.25">
      <c r="A67" s="88">
        <v>6</v>
      </c>
      <c r="B67" s="88" t="str">
        <f>+'Solos &amp; Choreographed Solos'!B19</f>
        <v xml:space="preserve"> </v>
      </c>
      <c r="C67" s="91" cm="1">
        <f t="array" ref="C67">+'Master Roster'!$C$3:$C$3</f>
        <v>0</v>
      </c>
      <c r="D67" s="92" t="s">
        <v>58</v>
      </c>
      <c r="E67" s="88">
        <f>+'Solos &amp; Choreographed Solos'!C19</f>
        <v>0</v>
      </c>
      <c r="F67" s="88">
        <f>+'Solos &amp; Choreographed Solos'!D19</f>
        <v>0</v>
      </c>
      <c r="G67" s="88">
        <f>+'Solos &amp; Choreographed Solos'!G19</f>
        <v>0</v>
      </c>
    </row>
    <row r="68" spans="1:7" ht="13.5" thickBot="1" x14ac:dyDescent="0.25">
      <c r="A68" s="88">
        <v>6</v>
      </c>
      <c r="B68" s="88" t="str">
        <f>+'Solos &amp; Choreographed Solos'!B20</f>
        <v xml:space="preserve"> </v>
      </c>
      <c r="C68" s="91" cm="1">
        <f t="array" ref="C68">+'Master Roster'!$C$3:$C$3</f>
        <v>0</v>
      </c>
      <c r="D68" s="92" t="s">
        <v>58</v>
      </c>
      <c r="E68" s="88">
        <f>+'Solos &amp; Choreographed Solos'!C20</f>
        <v>0</v>
      </c>
      <c r="F68" s="88">
        <f>+'Solos &amp; Choreographed Solos'!D20</f>
        <v>0</v>
      </c>
      <c r="G68" s="88">
        <f>+'Solos &amp; Choreographed Solos'!G20</f>
        <v>0</v>
      </c>
    </row>
    <row r="69" spans="1:7" ht="13.5" thickBot="1" x14ac:dyDescent="0.25">
      <c r="A69" s="88">
        <v>6</v>
      </c>
      <c r="B69" s="88" t="str">
        <f>+'Solos &amp; Choreographed Solos'!B21</f>
        <v xml:space="preserve"> </v>
      </c>
      <c r="C69" s="91" cm="1">
        <f t="array" ref="C69">+'Master Roster'!$C$3:$C$3</f>
        <v>0</v>
      </c>
      <c r="D69" s="92" t="s">
        <v>58</v>
      </c>
      <c r="E69" s="88">
        <f>+'Solos &amp; Choreographed Solos'!C21</f>
        <v>0</v>
      </c>
      <c r="F69" s="88">
        <f>+'Solos &amp; Choreographed Solos'!D21</f>
        <v>0</v>
      </c>
      <c r="G69" s="88">
        <f>+'Solos &amp; Choreographed Solos'!G21</f>
        <v>0</v>
      </c>
    </row>
    <row r="70" spans="1:7" ht="13.5" thickBot="1" x14ac:dyDescent="0.25">
      <c r="A70" s="88">
        <v>6</v>
      </c>
      <c r="B70" s="88" t="str">
        <f>+'Solos &amp; Choreographed Solos'!B22</f>
        <v xml:space="preserve"> </v>
      </c>
      <c r="C70" s="91" cm="1">
        <f t="array" ref="C70">+'Master Roster'!$C$3:$C$3</f>
        <v>0</v>
      </c>
      <c r="D70" s="92" t="s">
        <v>58</v>
      </c>
      <c r="E70" s="88">
        <f>+'Solos &amp; Choreographed Solos'!C22</f>
        <v>0</v>
      </c>
      <c r="F70" s="88">
        <f>+'Solos &amp; Choreographed Solos'!D22</f>
        <v>0</v>
      </c>
      <c r="G70" s="88">
        <f>+'Solos &amp; Choreographed Solos'!G22</f>
        <v>0</v>
      </c>
    </row>
    <row r="71" spans="1:7" ht="13.5" thickBot="1" x14ac:dyDescent="0.25">
      <c r="A71" s="88">
        <v>6</v>
      </c>
      <c r="B71" s="88" t="str">
        <f>+'Solos &amp; Choreographed Solos'!B23</f>
        <v xml:space="preserve"> </v>
      </c>
      <c r="C71" s="91" cm="1">
        <f t="array" ref="C71">+'Master Roster'!$C$3:$C$3</f>
        <v>0</v>
      </c>
      <c r="D71" s="92" t="s">
        <v>58</v>
      </c>
      <c r="E71" s="88">
        <f>+'Solos &amp; Choreographed Solos'!C23</f>
        <v>0</v>
      </c>
      <c r="F71" s="88">
        <f>+'Solos &amp; Choreographed Solos'!D23</f>
        <v>0</v>
      </c>
      <c r="G71" s="88">
        <f>+'Solos &amp; Choreographed Solos'!G23</f>
        <v>0</v>
      </c>
    </row>
    <row r="72" spans="1:7" ht="13.5" thickBot="1" x14ac:dyDescent="0.25">
      <c r="A72" s="88">
        <v>6</v>
      </c>
      <c r="B72" s="88" t="str">
        <f>+'Solos &amp; Choreographed Solos'!B24</f>
        <v xml:space="preserve"> </v>
      </c>
      <c r="C72" s="91" cm="1">
        <f t="array" ref="C72">+'Master Roster'!$C$3:$C$3</f>
        <v>0</v>
      </c>
      <c r="D72" s="92" t="s">
        <v>58</v>
      </c>
      <c r="E72" s="88">
        <f>+'Solos &amp; Choreographed Solos'!C24</f>
        <v>0</v>
      </c>
      <c r="F72" s="88">
        <f>+'Solos &amp; Choreographed Solos'!D24</f>
        <v>0</v>
      </c>
      <c r="G72" s="88">
        <f>+'Solos &amp; Choreographed Solos'!G24</f>
        <v>0</v>
      </c>
    </row>
    <row r="73" spans="1:7" ht="13.5" thickBot="1" x14ac:dyDescent="0.25">
      <c r="A73" s="88">
        <v>6</v>
      </c>
      <c r="B73" s="88" t="str">
        <f>+'Solos &amp; Choreographed Solos'!B25</f>
        <v xml:space="preserve"> </v>
      </c>
      <c r="C73" s="91" cm="1">
        <f t="array" ref="C73">+'Master Roster'!$C$3:$C$3</f>
        <v>0</v>
      </c>
      <c r="D73" s="92" t="s">
        <v>58</v>
      </c>
      <c r="E73" s="88">
        <f>+'Solos &amp; Choreographed Solos'!C25</f>
        <v>0</v>
      </c>
      <c r="F73" s="88">
        <f>+'Solos &amp; Choreographed Solos'!D25</f>
        <v>0</v>
      </c>
      <c r="G73" s="88">
        <f>+'Solos &amp; Choreographed Solos'!G25</f>
        <v>0</v>
      </c>
    </row>
    <row r="74" spans="1:7" ht="13.5" thickBot="1" x14ac:dyDescent="0.25">
      <c r="A74" s="88">
        <v>6</v>
      </c>
      <c r="B74" s="88" t="str">
        <f>+'Solos &amp; Choreographed Solos'!B2</f>
        <v xml:space="preserve"> </v>
      </c>
      <c r="C74" s="91" cm="1">
        <f t="array" ref="C74">+'Master Roster'!$C$3:$C$3</f>
        <v>0</v>
      </c>
      <c r="D74" s="92" t="s">
        <v>59</v>
      </c>
      <c r="E74" s="88">
        <f>+'Solos &amp; Choreographed Solos'!C2</f>
        <v>0</v>
      </c>
      <c r="F74" s="88">
        <f>+'Solos &amp; Choreographed Solos'!D2</f>
        <v>0</v>
      </c>
      <c r="G74" s="94">
        <f>+'Solos &amp; Choreographed Solos'!H2</f>
        <v>0</v>
      </c>
    </row>
    <row r="75" spans="1:7" ht="13.5" thickBot="1" x14ac:dyDescent="0.25">
      <c r="A75" s="88">
        <v>6</v>
      </c>
      <c r="B75" s="88" t="str">
        <f>+'Solos &amp; Choreographed Solos'!B3</f>
        <v xml:space="preserve"> </v>
      </c>
      <c r="C75" s="91" cm="1">
        <f t="array" ref="C75">+'Master Roster'!$C$3:$C$3</f>
        <v>0</v>
      </c>
      <c r="D75" s="92" t="s">
        <v>59</v>
      </c>
      <c r="E75" s="88">
        <f>+'Solos &amp; Choreographed Solos'!C3</f>
        <v>0</v>
      </c>
      <c r="F75" s="88">
        <f>+'Solos &amp; Choreographed Solos'!D3</f>
        <v>0</v>
      </c>
      <c r="G75" s="94">
        <f>+'Solos &amp; Choreographed Solos'!H3</f>
        <v>0</v>
      </c>
    </row>
    <row r="76" spans="1:7" ht="13.5" thickBot="1" x14ac:dyDescent="0.25">
      <c r="A76" s="88">
        <v>6</v>
      </c>
      <c r="B76" s="88" t="str">
        <f>+'Solos &amp; Choreographed Solos'!B4</f>
        <v xml:space="preserve"> </v>
      </c>
      <c r="C76" s="91" cm="1">
        <f t="array" ref="C76">+'Master Roster'!$C$3:$C$3</f>
        <v>0</v>
      </c>
      <c r="D76" s="92" t="s">
        <v>59</v>
      </c>
      <c r="E76" s="88">
        <f>+'Solos &amp; Choreographed Solos'!C4</f>
        <v>0</v>
      </c>
      <c r="F76" s="88">
        <f>+'Solos &amp; Choreographed Solos'!D4</f>
        <v>0</v>
      </c>
      <c r="G76" s="94">
        <f>+'Solos &amp; Choreographed Solos'!H4</f>
        <v>0</v>
      </c>
    </row>
    <row r="77" spans="1:7" ht="13.5" thickBot="1" x14ac:dyDescent="0.25">
      <c r="A77" s="88">
        <v>6</v>
      </c>
      <c r="B77" s="88" t="str">
        <f>+'Solos &amp; Choreographed Solos'!B5</f>
        <v xml:space="preserve"> </v>
      </c>
      <c r="C77" s="91" cm="1">
        <f t="array" ref="C77">+'Master Roster'!$C$3:$C$3</f>
        <v>0</v>
      </c>
      <c r="D77" s="92" t="s">
        <v>59</v>
      </c>
      <c r="E77" s="88">
        <f>+'Solos &amp; Choreographed Solos'!C5</f>
        <v>0</v>
      </c>
      <c r="F77" s="88">
        <f>+'Solos &amp; Choreographed Solos'!D5</f>
        <v>0</v>
      </c>
      <c r="G77" s="94">
        <f>+'Solos &amp; Choreographed Solos'!H5</f>
        <v>0</v>
      </c>
    </row>
    <row r="78" spans="1:7" ht="13.5" thickBot="1" x14ac:dyDescent="0.25">
      <c r="A78" s="88">
        <v>6</v>
      </c>
      <c r="B78" s="88" t="str">
        <f>+'Solos &amp; Choreographed Solos'!B6</f>
        <v xml:space="preserve"> </v>
      </c>
      <c r="C78" s="91" cm="1">
        <f t="array" ref="C78">+'Master Roster'!$C$3:$C$3</f>
        <v>0</v>
      </c>
      <c r="D78" s="92" t="s">
        <v>59</v>
      </c>
      <c r="E78" s="88">
        <f>+'Solos &amp; Choreographed Solos'!C6</f>
        <v>0</v>
      </c>
      <c r="F78" s="88">
        <f>+'Solos &amp; Choreographed Solos'!D6</f>
        <v>0</v>
      </c>
      <c r="G78" s="94">
        <f>+'Solos &amp; Choreographed Solos'!H6</f>
        <v>0</v>
      </c>
    </row>
    <row r="79" spans="1:7" ht="13.5" thickBot="1" x14ac:dyDescent="0.25">
      <c r="A79" s="88">
        <v>6</v>
      </c>
      <c r="B79" s="88" t="str">
        <f>+'Solos &amp; Choreographed Solos'!B7</f>
        <v xml:space="preserve"> </v>
      </c>
      <c r="C79" s="91" cm="1">
        <f t="array" ref="C79">+'Master Roster'!$C$3:$C$3</f>
        <v>0</v>
      </c>
      <c r="D79" s="92" t="s">
        <v>59</v>
      </c>
      <c r="E79" s="88">
        <f>+'Solos &amp; Choreographed Solos'!C7</f>
        <v>0</v>
      </c>
      <c r="F79" s="88">
        <f>+'Solos &amp; Choreographed Solos'!D7</f>
        <v>0</v>
      </c>
      <c r="G79" s="94">
        <f>+'Solos &amp; Choreographed Solos'!H7</f>
        <v>0</v>
      </c>
    </row>
    <row r="80" spans="1:7" ht="13.5" thickBot="1" x14ac:dyDescent="0.25">
      <c r="A80" s="88">
        <v>6</v>
      </c>
      <c r="B80" s="88" t="str">
        <f>+'Solos &amp; Choreographed Solos'!B8</f>
        <v xml:space="preserve"> </v>
      </c>
      <c r="C80" s="91" cm="1">
        <f t="array" ref="C80">+'Master Roster'!$C$3:$C$3</f>
        <v>0</v>
      </c>
      <c r="D80" s="92" t="s">
        <v>59</v>
      </c>
      <c r="E80" s="88">
        <f>+'Solos &amp; Choreographed Solos'!C8</f>
        <v>0</v>
      </c>
      <c r="F80" s="88">
        <f>+'Solos &amp; Choreographed Solos'!D8</f>
        <v>0</v>
      </c>
      <c r="G80" s="94">
        <f>+'Solos &amp; Choreographed Solos'!H8</f>
        <v>0</v>
      </c>
    </row>
    <row r="81" spans="1:7" ht="13.5" thickBot="1" x14ac:dyDescent="0.25">
      <c r="A81" s="88">
        <v>6</v>
      </c>
      <c r="B81" s="88" t="str">
        <f>+'Solos &amp; Choreographed Solos'!B9</f>
        <v xml:space="preserve"> </v>
      </c>
      <c r="C81" s="91" cm="1">
        <f t="array" ref="C81">+'Master Roster'!$C$3:$C$3</f>
        <v>0</v>
      </c>
      <c r="D81" s="92" t="s">
        <v>59</v>
      </c>
      <c r="E81" s="88">
        <f>+'Solos &amp; Choreographed Solos'!C9</f>
        <v>0</v>
      </c>
      <c r="F81" s="88">
        <f>+'Solos &amp; Choreographed Solos'!D9</f>
        <v>0</v>
      </c>
      <c r="G81" s="94">
        <f>+'Solos &amp; Choreographed Solos'!H9</f>
        <v>0</v>
      </c>
    </row>
    <row r="82" spans="1:7" ht="13.5" thickBot="1" x14ac:dyDescent="0.25">
      <c r="A82" s="88">
        <v>6</v>
      </c>
      <c r="B82" s="88" t="str">
        <f>+'Solos &amp; Choreographed Solos'!B10</f>
        <v xml:space="preserve"> </v>
      </c>
      <c r="C82" s="91" cm="1">
        <f t="array" ref="C82">+'Master Roster'!$C$3:$C$3</f>
        <v>0</v>
      </c>
      <c r="D82" s="92" t="s">
        <v>59</v>
      </c>
      <c r="E82" s="88">
        <f>+'Solos &amp; Choreographed Solos'!C10</f>
        <v>0</v>
      </c>
      <c r="F82" s="88">
        <f>+'Solos &amp; Choreographed Solos'!D10</f>
        <v>0</v>
      </c>
      <c r="G82" s="94">
        <f>+'Solos &amp; Choreographed Solos'!H10</f>
        <v>0</v>
      </c>
    </row>
    <row r="83" spans="1:7" ht="13.5" thickBot="1" x14ac:dyDescent="0.25">
      <c r="A83" s="88">
        <v>6</v>
      </c>
      <c r="B83" s="88" t="str">
        <f>+'Solos &amp; Choreographed Solos'!B11</f>
        <v xml:space="preserve"> </v>
      </c>
      <c r="C83" s="91" cm="1">
        <f t="array" ref="C83">+'Master Roster'!$C$3:$C$3</f>
        <v>0</v>
      </c>
      <c r="D83" s="92" t="s">
        <v>59</v>
      </c>
      <c r="E83" s="88">
        <f>+'Solos &amp; Choreographed Solos'!C11</f>
        <v>0</v>
      </c>
      <c r="F83" s="88">
        <f>+'Solos &amp; Choreographed Solos'!D11</f>
        <v>0</v>
      </c>
      <c r="G83" s="94">
        <f>+'Solos &amp; Choreographed Solos'!H11</f>
        <v>0</v>
      </c>
    </row>
    <row r="84" spans="1:7" ht="13.5" thickBot="1" x14ac:dyDescent="0.25">
      <c r="A84" s="88">
        <v>6</v>
      </c>
      <c r="B84" s="88" t="str">
        <f>+'Solos &amp; Choreographed Solos'!B12</f>
        <v xml:space="preserve"> </v>
      </c>
      <c r="C84" s="91" cm="1">
        <f t="array" ref="C84">+'Master Roster'!$C$3:$C$3</f>
        <v>0</v>
      </c>
      <c r="D84" s="92" t="s">
        <v>59</v>
      </c>
      <c r="E84" s="88">
        <f>+'Solos &amp; Choreographed Solos'!C12</f>
        <v>0</v>
      </c>
      <c r="F84" s="88">
        <f>+'Solos &amp; Choreographed Solos'!D12</f>
        <v>0</v>
      </c>
      <c r="G84" s="94">
        <f>+'Solos &amp; Choreographed Solos'!H12</f>
        <v>0</v>
      </c>
    </row>
    <row r="85" spans="1:7" ht="13.5" thickBot="1" x14ac:dyDescent="0.25">
      <c r="A85" s="88">
        <v>6</v>
      </c>
      <c r="B85" s="88" t="str">
        <f>+'Solos &amp; Choreographed Solos'!B13</f>
        <v xml:space="preserve"> </v>
      </c>
      <c r="C85" s="91" cm="1">
        <f t="array" ref="C85">+'Master Roster'!$C$3:$C$3</f>
        <v>0</v>
      </c>
      <c r="D85" s="92" t="s">
        <v>59</v>
      </c>
      <c r="E85" s="88">
        <f>+'Solos &amp; Choreographed Solos'!C13</f>
        <v>0</v>
      </c>
      <c r="F85" s="88">
        <f>+'Solos &amp; Choreographed Solos'!D13</f>
        <v>0</v>
      </c>
      <c r="G85" s="94">
        <f>+'Solos &amp; Choreographed Solos'!H13</f>
        <v>0</v>
      </c>
    </row>
    <row r="86" spans="1:7" ht="13.5" thickBot="1" x14ac:dyDescent="0.25">
      <c r="A86" s="88">
        <v>6</v>
      </c>
      <c r="B86" s="88" t="str">
        <f>+'Solos &amp; Choreographed Solos'!B14</f>
        <v xml:space="preserve"> </v>
      </c>
      <c r="C86" s="91" cm="1">
        <f t="array" ref="C86">+'Master Roster'!$C$3:$C$3</f>
        <v>0</v>
      </c>
      <c r="D86" s="92" t="s">
        <v>59</v>
      </c>
      <c r="E86" s="88">
        <f>+'Solos &amp; Choreographed Solos'!C14</f>
        <v>0</v>
      </c>
      <c r="F86" s="88">
        <f>+'Solos &amp; Choreographed Solos'!D14</f>
        <v>0</v>
      </c>
      <c r="G86" s="94">
        <f>+'Solos &amp; Choreographed Solos'!H14</f>
        <v>0</v>
      </c>
    </row>
    <row r="87" spans="1:7" ht="13.5" thickBot="1" x14ac:dyDescent="0.25">
      <c r="A87" s="88">
        <v>6</v>
      </c>
      <c r="B87" s="88" t="str">
        <f>+'Solos &amp; Choreographed Solos'!B15</f>
        <v xml:space="preserve"> </v>
      </c>
      <c r="C87" s="91" cm="1">
        <f t="array" ref="C87">+'Master Roster'!$C$3:$C$3</f>
        <v>0</v>
      </c>
      <c r="D87" s="92" t="s">
        <v>59</v>
      </c>
      <c r="E87" s="88">
        <f>+'Solos &amp; Choreographed Solos'!C15</f>
        <v>0</v>
      </c>
      <c r="F87" s="88">
        <f>+'Solos &amp; Choreographed Solos'!D15</f>
        <v>0</v>
      </c>
      <c r="G87" s="94">
        <f>+'Solos &amp; Choreographed Solos'!H15</f>
        <v>0</v>
      </c>
    </row>
    <row r="88" spans="1:7" ht="13.5" thickBot="1" x14ac:dyDescent="0.25">
      <c r="A88" s="88">
        <v>6</v>
      </c>
      <c r="B88" s="88" t="str">
        <f>+'Solos &amp; Choreographed Solos'!B16</f>
        <v xml:space="preserve"> </v>
      </c>
      <c r="C88" s="91" cm="1">
        <f t="array" ref="C88">+'Master Roster'!$C$3:$C$3</f>
        <v>0</v>
      </c>
      <c r="D88" s="92" t="s">
        <v>59</v>
      </c>
      <c r="E88" s="88">
        <f>+'Solos &amp; Choreographed Solos'!C16</f>
        <v>0</v>
      </c>
      <c r="F88" s="88">
        <f>+'Solos &amp; Choreographed Solos'!D16</f>
        <v>0</v>
      </c>
      <c r="G88" s="94">
        <f>+'Solos &amp; Choreographed Solos'!H16</f>
        <v>0</v>
      </c>
    </row>
    <row r="89" spans="1:7" ht="13.5" thickBot="1" x14ac:dyDescent="0.25">
      <c r="A89" s="88">
        <v>6</v>
      </c>
      <c r="B89" s="88" t="str">
        <f>+'Solos &amp; Choreographed Solos'!B17</f>
        <v xml:space="preserve"> </v>
      </c>
      <c r="C89" s="91" cm="1">
        <f t="array" ref="C89">+'Master Roster'!$C$3:$C$3</f>
        <v>0</v>
      </c>
      <c r="D89" s="92" t="s">
        <v>59</v>
      </c>
      <c r="E89" s="88">
        <f>+'Solos &amp; Choreographed Solos'!C17</f>
        <v>0</v>
      </c>
      <c r="F89" s="88">
        <f>+'Solos &amp; Choreographed Solos'!D17</f>
        <v>0</v>
      </c>
      <c r="G89" s="94">
        <f>+'Solos &amp; Choreographed Solos'!H17</f>
        <v>0</v>
      </c>
    </row>
    <row r="90" spans="1:7" ht="13.5" thickBot="1" x14ac:dyDescent="0.25">
      <c r="A90" s="88">
        <v>6</v>
      </c>
      <c r="B90" s="88" t="str">
        <f>+'Solos &amp; Choreographed Solos'!B18</f>
        <v xml:space="preserve"> </v>
      </c>
      <c r="C90" s="91" cm="1">
        <f t="array" ref="C90">+'Master Roster'!$C$3:$C$3</f>
        <v>0</v>
      </c>
      <c r="D90" s="92" t="s">
        <v>59</v>
      </c>
      <c r="E90" s="88">
        <f>+'Solos &amp; Choreographed Solos'!C18</f>
        <v>0</v>
      </c>
      <c r="F90" s="88">
        <f>+'Solos &amp; Choreographed Solos'!D18</f>
        <v>0</v>
      </c>
      <c r="G90" s="94">
        <f>+'Solos &amp; Choreographed Solos'!H18</f>
        <v>0</v>
      </c>
    </row>
    <row r="91" spans="1:7" ht="13.5" thickBot="1" x14ac:dyDescent="0.25">
      <c r="A91" s="88">
        <v>6</v>
      </c>
      <c r="B91" s="88" t="str">
        <f>+'Solos &amp; Choreographed Solos'!B19</f>
        <v xml:space="preserve"> </v>
      </c>
      <c r="C91" s="91" cm="1">
        <f t="array" ref="C91">+'Master Roster'!$C$3:$C$3</f>
        <v>0</v>
      </c>
      <c r="D91" s="92" t="s">
        <v>59</v>
      </c>
      <c r="E91" s="88">
        <f>+'Solos &amp; Choreographed Solos'!C19</f>
        <v>0</v>
      </c>
      <c r="F91" s="88">
        <f>+'Solos &amp; Choreographed Solos'!D19</f>
        <v>0</v>
      </c>
      <c r="G91" s="94">
        <f>+'Solos &amp; Choreographed Solos'!H19</f>
        <v>0</v>
      </c>
    </row>
    <row r="92" spans="1:7" ht="13.5" thickBot="1" x14ac:dyDescent="0.25">
      <c r="A92" s="88">
        <v>6</v>
      </c>
      <c r="B92" s="88" t="str">
        <f>+'Solos &amp; Choreographed Solos'!B20</f>
        <v xml:space="preserve"> </v>
      </c>
      <c r="C92" s="91" cm="1">
        <f t="array" ref="C92">+'Master Roster'!$C$3:$C$3</f>
        <v>0</v>
      </c>
      <c r="D92" s="92" t="s">
        <v>59</v>
      </c>
      <c r="E92" s="88">
        <f>+'Solos &amp; Choreographed Solos'!C20</f>
        <v>0</v>
      </c>
      <c r="F92" s="88">
        <f>+'Solos &amp; Choreographed Solos'!D20</f>
        <v>0</v>
      </c>
      <c r="G92" s="94">
        <f>+'Solos &amp; Choreographed Solos'!H20</f>
        <v>0</v>
      </c>
    </row>
    <row r="93" spans="1:7" ht="13.5" thickBot="1" x14ac:dyDescent="0.25">
      <c r="A93" s="88">
        <v>6</v>
      </c>
      <c r="B93" s="88" t="str">
        <f>+'Solos &amp; Choreographed Solos'!B21</f>
        <v xml:space="preserve"> </v>
      </c>
      <c r="C93" s="91" cm="1">
        <f t="array" ref="C93">+'Master Roster'!$C$3:$C$3</f>
        <v>0</v>
      </c>
      <c r="D93" s="92" t="s">
        <v>59</v>
      </c>
      <c r="E93" s="88">
        <f>+'Solos &amp; Choreographed Solos'!C21</f>
        <v>0</v>
      </c>
      <c r="F93" s="88">
        <f>+'Solos &amp; Choreographed Solos'!D21</f>
        <v>0</v>
      </c>
      <c r="G93" s="94">
        <f>+'Solos &amp; Choreographed Solos'!H21</f>
        <v>0</v>
      </c>
    </row>
    <row r="94" spans="1:7" ht="13.5" thickBot="1" x14ac:dyDescent="0.25">
      <c r="A94" s="88">
        <v>6</v>
      </c>
      <c r="B94" s="88" t="str">
        <f>+'Solos &amp; Choreographed Solos'!B22</f>
        <v xml:space="preserve"> </v>
      </c>
      <c r="C94" s="91" cm="1">
        <f t="array" ref="C94">+'Master Roster'!$C$3:$C$3</f>
        <v>0</v>
      </c>
      <c r="D94" s="92" t="s">
        <v>59</v>
      </c>
      <c r="E94" s="88">
        <f>+'Solos &amp; Choreographed Solos'!C22</f>
        <v>0</v>
      </c>
      <c r="F94" s="88">
        <f>+'Solos &amp; Choreographed Solos'!D22</f>
        <v>0</v>
      </c>
      <c r="G94" s="94">
        <f>+'Solos &amp; Choreographed Solos'!H22</f>
        <v>0</v>
      </c>
    </row>
    <row r="95" spans="1:7" ht="13.5" thickBot="1" x14ac:dyDescent="0.25">
      <c r="A95" s="88">
        <v>6</v>
      </c>
      <c r="B95" s="88" t="str">
        <f>+'Solos &amp; Choreographed Solos'!B23</f>
        <v xml:space="preserve"> </v>
      </c>
      <c r="C95" s="91" cm="1">
        <f t="array" ref="C95">+'Master Roster'!$C$3:$C$3</f>
        <v>0</v>
      </c>
      <c r="D95" s="92" t="s">
        <v>59</v>
      </c>
      <c r="E95" s="88">
        <f>+'Solos &amp; Choreographed Solos'!C23</f>
        <v>0</v>
      </c>
      <c r="F95" s="88">
        <f>+'Solos &amp; Choreographed Solos'!D23</f>
        <v>0</v>
      </c>
      <c r="G95" s="94">
        <f>+'Solos &amp; Choreographed Solos'!H23</f>
        <v>0</v>
      </c>
    </row>
    <row r="96" spans="1:7" ht="13.5" thickBot="1" x14ac:dyDescent="0.25">
      <c r="A96" s="88">
        <v>6</v>
      </c>
      <c r="B96" s="88" t="str">
        <f>+'Solos &amp; Choreographed Solos'!B24</f>
        <v xml:space="preserve"> </v>
      </c>
      <c r="C96" s="91" cm="1">
        <f t="array" ref="C96">+'Master Roster'!$C$3:$C$3</f>
        <v>0</v>
      </c>
      <c r="D96" s="92" t="s">
        <v>59</v>
      </c>
      <c r="E96" s="88">
        <f>+'Solos &amp; Choreographed Solos'!C24</f>
        <v>0</v>
      </c>
      <c r="F96" s="88">
        <f>+'Solos &amp; Choreographed Solos'!D24</f>
        <v>0</v>
      </c>
      <c r="G96" s="94">
        <f>+'Solos &amp; Choreographed Solos'!H24</f>
        <v>0</v>
      </c>
    </row>
    <row r="97" spans="1:7" ht="13.5" thickBot="1" x14ac:dyDescent="0.25">
      <c r="A97" s="88">
        <v>6</v>
      </c>
      <c r="B97" s="88" t="str">
        <f>+'Solos &amp; Choreographed Solos'!B25</f>
        <v xml:space="preserve"> </v>
      </c>
      <c r="C97" s="91" cm="1">
        <f t="array" ref="C97">+'Master Roster'!$C$3:$C$3</f>
        <v>0</v>
      </c>
      <c r="D97" s="92" t="s">
        <v>59</v>
      </c>
      <c r="E97" s="88">
        <f>+'Solos &amp; Choreographed Solos'!C25</f>
        <v>0</v>
      </c>
      <c r="F97" s="88">
        <f>+'Solos &amp; Choreographed Solos'!D25</f>
        <v>0</v>
      </c>
      <c r="G97" s="94">
        <f>+'Solos &amp; Choreographed Solos'!H25</f>
        <v>0</v>
      </c>
    </row>
    <row r="98" spans="1:7" ht="13.5" thickBot="1" x14ac:dyDescent="0.25">
      <c r="A98" s="88">
        <v>6</v>
      </c>
      <c r="B98" s="88" t="str">
        <f>+'Solos &amp; Choreographed Solos'!B2</f>
        <v xml:space="preserve"> </v>
      </c>
      <c r="C98" s="91" cm="1">
        <f t="array" ref="C98">+'Master Roster'!$C$3:$C$3</f>
        <v>0</v>
      </c>
      <c r="D98" s="92" t="s">
        <v>61</v>
      </c>
      <c r="E98" s="88">
        <f>+'Solos &amp; Choreographed Solos'!C2</f>
        <v>0</v>
      </c>
      <c r="F98" s="88">
        <f>+'Solos &amp; Choreographed Solos'!D2</f>
        <v>0</v>
      </c>
      <c r="G98" s="88">
        <f>+'Solos &amp; Choreographed Solos'!I2</f>
        <v>0</v>
      </c>
    </row>
    <row r="99" spans="1:7" ht="13.5" thickBot="1" x14ac:dyDescent="0.25">
      <c r="A99" s="88">
        <v>6</v>
      </c>
      <c r="B99" s="88" t="str">
        <f>+'Solos &amp; Choreographed Solos'!B3</f>
        <v xml:space="preserve"> </v>
      </c>
      <c r="C99" s="91" cm="1">
        <f t="array" ref="C99">+'Master Roster'!$C$3:$C$3</f>
        <v>0</v>
      </c>
      <c r="D99" s="92" t="s">
        <v>61</v>
      </c>
      <c r="E99" s="88">
        <f>+'Solos &amp; Choreographed Solos'!C3</f>
        <v>0</v>
      </c>
      <c r="F99" s="88">
        <f>+'Solos &amp; Choreographed Solos'!D3</f>
        <v>0</v>
      </c>
      <c r="G99" s="88">
        <f>+'Solos &amp; Choreographed Solos'!I3</f>
        <v>0</v>
      </c>
    </row>
    <row r="100" spans="1:7" ht="13.5" thickBot="1" x14ac:dyDescent="0.25">
      <c r="A100" s="88">
        <v>6</v>
      </c>
      <c r="B100" s="88" t="str">
        <f>+'Solos &amp; Choreographed Solos'!B4</f>
        <v xml:space="preserve"> </v>
      </c>
      <c r="C100" s="91" cm="1">
        <f t="array" ref="C100">+'Master Roster'!$C$3:$C$3</f>
        <v>0</v>
      </c>
      <c r="D100" s="92" t="s">
        <v>61</v>
      </c>
      <c r="E100" s="88">
        <f>+'Solos &amp; Choreographed Solos'!C4</f>
        <v>0</v>
      </c>
      <c r="F100" s="88">
        <f>+'Solos &amp; Choreographed Solos'!D4</f>
        <v>0</v>
      </c>
      <c r="G100" s="88">
        <f>+'Solos &amp; Choreographed Solos'!I4</f>
        <v>0</v>
      </c>
    </row>
    <row r="101" spans="1:7" ht="13.5" thickBot="1" x14ac:dyDescent="0.25">
      <c r="A101" s="88">
        <v>6</v>
      </c>
      <c r="B101" s="88" t="str">
        <f>+'Solos &amp; Choreographed Solos'!B5</f>
        <v xml:space="preserve"> </v>
      </c>
      <c r="C101" s="91" cm="1">
        <f t="array" ref="C101">+'Master Roster'!$C$3:$C$3</f>
        <v>0</v>
      </c>
      <c r="D101" s="92" t="s">
        <v>61</v>
      </c>
      <c r="E101" s="88">
        <f>+'Solos &amp; Choreographed Solos'!C5</f>
        <v>0</v>
      </c>
      <c r="F101" s="88">
        <f>+'Solos &amp; Choreographed Solos'!D5</f>
        <v>0</v>
      </c>
      <c r="G101" s="88">
        <f>+'Solos &amp; Choreographed Solos'!I5</f>
        <v>0</v>
      </c>
    </row>
    <row r="102" spans="1:7" ht="13.5" thickBot="1" x14ac:dyDescent="0.25">
      <c r="A102" s="88">
        <v>6</v>
      </c>
      <c r="B102" s="88" t="str">
        <f>+'Solos &amp; Choreographed Solos'!B6</f>
        <v xml:space="preserve"> </v>
      </c>
      <c r="C102" s="91" cm="1">
        <f t="array" ref="C102">+'Master Roster'!$C$3:$C$3</f>
        <v>0</v>
      </c>
      <c r="D102" s="92" t="s">
        <v>61</v>
      </c>
      <c r="E102" s="88">
        <f>+'Solos &amp; Choreographed Solos'!C6</f>
        <v>0</v>
      </c>
      <c r="F102" s="88">
        <f>+'Solos &amp; Choreographed Solos'!D6</f>
        <v>0</v>
      </c>
      <c r="G102" s="88">
        <f>+'Solos &amp; Choreographed Solos'!I6</f>
        <v>0</v>
      </c>
    </row>
    <row r="103" spans="1:7" ht="13.5" thickBot="1" x14ac:dyDescent="0.25">
      <c r="A103" s="88">
        <v>6</v>
      </c>
      <c r="B103" s="88" t="str">
        <f>+'Solos &amp; Choreographed Solos'!B7</f>
        <v xml:space="preserve"> </v>
      </c>
      <c r="C103" s="91" cm="1">
        <f t="array" ref="C103">+'Master Roster'!$C$3:$C$3</f>
        <v>0</v>
      </c>
      <c r="D103" s="92" t="s">
        <v>61</v>
      </c>
      <c r="E103" s="88">
        <f>+'Solos &amp; Choreographed Solos'!C7</f>
        <v>0</v>
      </c>
      <c r="F103" s="88">
        <f>+'Solos &amp; Choreographed Solos'!D7</f>
        <v>0</v>
      </c>
      <c r="G103" s="88">
        <f>+'Solos &amp; Choreographed Solos'!I7</f>
        <v>0</v>
      </c>
    </row>
    <row r="104" spans="1:7" ht="13.5" thickBot="1" x14ac:dyDescent="0.25">
      <c r="A104" s="88">
        <v>6</v>
      </c>
      <c r="B104" s="88" t="str">
        <f>+'Solos &amp; Choreographed Solos'!B8</f>
        <v xml:space="preserve"> </v>
      </c>
      <c r="C104" s="91" cm="1">
        <f t="array" ref="C104">+'Master Roster'!$C$3:$C$3</f>
        <v>0</v>
      </c>
      <c r="D104" s="92" t="s">
        <v>61</v>
      </c>
      <c r="E104" s="88">
        <f>+'Solos &amp; Choreographed Solos'!C8</f>
        <v>0</v>
      </c>
      <c r="F104" s="88">
        <f>+'Solos &amp; Choreographed Solos'!D8</f>
        <v>0</v>
      </c>
      <c r="G104" s="88">
        <f>+'Solos &amp; Choreographed Solos'!I8</f>
        <v>0</v>
      </c>
    </row>
    <row r="105" spans="1:7" ht="13.5" thickBot="1" x14ac:dyDescent="0.25">
      <c r="A105" s="88">
        <v>6</v>
      </c>
      <c r="B105" s="88" t="str">
        <f>+'Solos &amp; Choreographed Solos'!B9</f>
        <v xml:space="preserve"> </v>
      </c>
      <c r="C105" s="91" cm="1">
        <f t="array" ref="C105">+'Master Roster'!$C$3:$C$3</f>
        <v>0</v>
      </c>
      <c r="D105" s="92" t="s">
        <v>61</v>
      </c>
      <c r="E105" s="88">
        <f>+'Solos &amp; Choreographed Solos'!C9</f>
        <v>0</v>
      </c>
      <c r="F105" s="88">
        <f>+'Solos &amp; Choreographed Solos'!D9</f>
        <v>0</v>
      </c>
      <c r="G105" s="88">
        <f>+'Solos &amp; Choreographed Solos'!I9</f>
        <v>0</v>
      </c>
    </row>
    <row r="106" spans="1:7" ht="13.5" thickBot="1" x14ac:dyDescent="0.25">
      <c r="A106" s="88">
        <v>6</v>
      </c>
      <c r="B106" s="88" t="str">
        <f>+'Solos &amp; Choreographed Solos'!B10</f>
        <v xml:space="preserve"> </v>
      </c>
      <c r="C106" s="91" cm="1">
        <f t="array" ref="C106">+'Master Roster'!$C$3:$C$3</f>
        <v>0</v>
      </c>
      <c r="D106" s="92" t="s">
        <v>61</v>
      </c>
      <c r="E106" s="88">
        <f>+'Solos &amp; Choreographed Solos'!C10</f>
        <v>0</v>
      </c>
      <c r="F106" s="88">
        <f>+'Solos &amp; Choreographed Solos'!D10</f>
        <v>0</v>
      </c>
      <c r="G106" s="88">
        <f>+'Solos &amp; Choreographed Solos'!I10</f>
        <v>0</v>
      </c>
    </row>
    <row r="107" spans="1:7" ht="13.5" thickBot="1" x14ac:dyDescent="0.25">
      <c r="A107" s="88">
        <v>6</v>
      </c>
      <c r="B107" s="88" t="str">
        <f>+'Solos &amp; Choreographed Solos'!B11</f>
        <v xml:space="preserve"> </v>
      </c>
      <c r="C107" s="91" cm="1">
        <f t="array" ref="C107">+'Master Roster'!$C$3:$C$3</f>
        <v>0</v>
      </c>
      <c r="D107" s="92" t="s">
        <v>61</v>
      </c>
      <c r="E107" s="88">
        <f>+'Solos &amp; Choreographed Solos'!C11</f>
        <v>0</v>
      </c>
      <c r="F107" s="88">
        <f>+'Solos &amp; Choreographed Solos'!D11</f>
        <v>0</v>
      </c>
      <c r="G107" s="88">
        <f>+'Solos &amp; Choreographed Solos'!I11</f>
        <v>0</v>
      </c>
    </row>
    <row r="108" spans="1:7" ht="13.5" thickBot="1" x14ac:dyDescent="0.25">
      <c r="A108" s="88">
        <v>6</v>
      </c>
      <c r="B108" s="88" t="str">
        <f>+'Solos &amp; Choreographed Solos'!B12</f>
        <v xml:space="preserve"> </v>
      </c>
      <c r="C108" s="91" cm="1">
        <f t="array" ref="C108">+'Master Roster'!$C$3:$C$3</f>
        <v>0</v>
      </c>
      <c r="D108" s="92" t="s">
        <v>61</v>
      </c>
      <c r="E108" s="88">
        <f>+'Solos &amp; Choreographed Solos'!C12</f>
        <v>0</v>
      </c>
      <c r="F108" s="88">
        <f>+'Solos &amp; Choreographed Solos'!D12</f>
        <v>0</v>
      </c>
      <c r="G108" s="88">
        <f>+'Solos &amp; Choreographed Solos'!I12</f>
        <v>0</v>
      </c>
    </row>
    <row r="109" spans="1:7" ht="13.5" thickBot="1" x14ac:dyDescent="0.25">
      <c r="A109" s="88">
        <v>6</v>
      </c>
      <c r="B109" s="88" t="str">
        <f>+'Solos &amp; Choreographed Solos'!B13</f>
        <v xml:space="preserve"> </v>
      </c>
      <c r="C109" s="91" cm="1">
        <f t="array" ref="C109">+'Master Roster'!$C$3:$C$3</f>
        <v>0</v>
      </c>
      <c r="D109" s="92" t="s">
        <v>61</v>
      </c>
      <c r="E109" s="88">
        <f>+'Solos &amp; Choreographed Solos'!C13</f>
        <v>0</v>
      </c>
      <c r="F109" s="88">
        <f>+'Solos &amp; Choreographed Solos'!D13</f>
        <v>0</v>
      </c>
      <c r="G109" s="88">
        <f>+'Solos &amp; Choreographed Solos'!I13</f>
        <v>0</v>
      </c>
    </row>
    <row r="110" spans="1:7" ht="13.5" thickBot="1" x14ac:dyDescent="0.25">
      <c r="A110" s="88">
        <v>6</v>
      </c>
      <c r="B110" s="88" t="str">
        <f>+'Solos &amp; Choreographed Solos'!B14</f>
        <v xml:space="preserve"> </v>
      </c>
      <c r="C110" s="91" cm="1">
        <f t="array" ref="C110">+'Master Roster'!$C$3:$C$3</f>
        <v>0</v>
      </c>
      <c r="D110" s="92" t="s">
        <v>61</v>
      </c>
      <c r="E110" s="88">
        <f>+'Solos &amp; Choreographed Solos'!C14</f>
        <v>0</v>
      </c>
      <c r="F110" s="88">
        <f>+'Solos &amp; Choreographed Solos'!D14</f>
        <v>0</v>
      </c>
      <c r="G110" s="88">
        <f>+'Solos &amp; Choreographed Solos'!I14</f>
        <v>0</v>
      </c>
    </row>
    <row r="111" spans="1:7" ht="13.5" thickBot="1" x14ac:dyDescent="0.25">
      <c r="A111" s="88">
        <v>6</v>
      </c>
      <c r="B111" s="88" t="str">
        <f>+'Solos &amp; Choreographed Solos'!B15</f>
        <v xml:space="preserve"> </v>
      </c>
      <c r="C111" s="91" cm="1">
        <f t="array" ref="C111">+'Master Roster'!$C$3:$C$3</f>
        <v>0</v>
      </c>
      <c r="D111" s="92" t="s">
        <v>61</v>
      </c>
      <c r="E111" s="88">
        <f>+'Solos &amp; Choreographed Solos'!C15</f>
        <v>0</v>
      </c>
      <c r="F111" s="88">
        <f>+'Solos &amp; Choreographed Solos'!D15</f>
        <v>0</v>
      </c>
      <c r="G111" s="88">
        <f>+'Solos &amp; Choreographed Solos'!I15</f>
        <v>0</v>
      </c>
    </row>
    <row r="112" spans="1:7" ht="13.5" thickBot="1" x14ac:dyDescent="0.25">
      <c r="A112" s="88">
        <v>6</v>
      </c>
      <c r="B112" s="88" t="str">
        <f>+'Solos &amp; Choreographed Solos'!B16</f>
        <v xml:space="preserve"> </v>
      </c>
      <c r="C112" s="91" cm="1">
        <f t="array" ref="C112">+'Master Roster'!$C$3:$C$3</f>
        <v>0</v>
      </c>
      <c r="D112" s="92" t="s">
        <v>61</v>
      </c>
      <c r="E112" s="88">
        <f>+'Solos &amp; Choreographed Solos'!C16</f>
        <v>0</v>
      </c>
      <c r="F112" s="88">
        <f>+'Solos &amp; Choreographed Solos'!D16</f>
        <v>0</v>
      </c>
      <c r="G112" s="88">
        <f>+'Solos &amp; Choreographed Solos'!I16</f>
        <v>0</v>
      </c>
    </row>
    <row r="113" spans="1:7" ht="13.5" thickBot="1" x14ac:dyDescent="0.25">
      <c r="A113" s="88">
        <v>6</v>
      </c>
      <c r="B113" s="88" t="str">
        <f>+'Solos &amp; Choreographed Solos'!B17</f>
        <v xml:space="preserve"> </v>
      </c>
      <c r="C113" s="91" cm="1">
        <f t="array" ref="C113">+'Master Roster'!$C$3:$C$3</f>
        <v>0</v>
      </c>
      <c r="D113" s="92" t="s">
        <v>61</v>
      </c>
      <c r="E113" s="88">
        <f>+'Solos &amp; Choreographed Solos'!C17</f>
        <v>0</v>
      </c>
      <c r="F113" s="88">
        <f>+'Solos &amp; Choreographed Solos'!D17</f>
        <v>0</v>
      </c>
      <c r="G113" s="88">
        <f>+'Solos &amp; Choreographed Solos'!I17</f>
        <v>0</v>
      </c>
    </row>
    <row r="114" spans="1:7" ht="13.5" thickBot="1" x14ac:dyDescent="0.25">
      <c r="A114" s="88">
        <v>6</v>
      </c>
      <c r="B114" s="88" t="str">
        <f>+'Solos &amp; Choreographed Solos'!B18</f>
        <v xml:space="preserve"> </v>
      </c>
      <c r="C114" s="91" cm="1">
        <f t="array" ref="C114">+'Master Roster'!$C$3:$C$3</f>
        <v>0</v>
      </c>
      <c r="D114" s="92" t="s">
        <v>61</v>
      </c>
      <c r="E114" s="88">
        <f>+'Solos &amp; Choreographed Solos'!C18</f>
        <v>0</v>
      </c>
      <c r="F114" s="88">
        <f>+'Solos &amp; Choreographed Solos'!D18</f>
        <v>0</v>
      </c>
      <c r="G114" s="88">
        <f>+'Solos &amp; Choreographed Solos'!I18</f>
        <v>0</v>
      </c>
    </row>
    <row r="115" spans="1:7" ht="13.5" thickBot="1" x14ac:dyDescent="0.25">
      <c r="A115" s="88">
        <v>6</v>
      </c>
      <c r="B115" s="88" t="str">
        <f>+'Solos &amp; Choreographed Solos'!B19</f>
        <v xml:space="preserve"> </v>
      </c>
      <c r="C115" s="91" cm="1">
        <f t="array" ref="C115">+'Master Roster'!$C$3:$C$3</f>
        <v>0</v>
      </c>
      <c r="D115" s="92" t="s">
        <v>61</v>
      </c>
      <c r="E115" s="88">
        <f>+'Solos &amp; Choreographed Solos'!C19</f>
        <v>0</v>
      </c>
      <c r="F115" s="88">
        <f>+'Solos &amp; Choreographed Solos'!D19</f>
        <v>0</v>
      </c>
      <c r="G115" s="88">
        <f>+'Solos &amp; Choreographed Solos'!I19</f>
        <v>0</v>
      </c>
    </row>
    <row r="116" spans="1:7" ht="13.5" thickBot="1" x14ac:dyDescent="0.25">
      <c r="A116" s="88">
        <v>6</v>
      </c>
      <c r="B116" s="88" t="str">
        <f>+'Solos &amp; Choreographed Solos'!B20</f>
        <v xml:space="preserve"> </v>
      </c>
      <c r="C116" s="91" cm="1">
        <f t="array" ref="C116">+'Master Roster'!$C$3:$C$3</f>
        <v>0</v>
      </c>
      <c r="D116" s="92" t="s">
        <v>61</v>
      </c>
      <c r="E116" s="88">
        <f>+'Solos &amp; Choreographed Solos'!C20</f>
        <v>0</v>
      </c>
      <c r="F116" s="88">
        <f>+'Solos &amp; Choreographed Solos'!D20</f>
        <v>0</v>
      </c>
      <c r="G116" s="88">
        <f>+'Solos &amp; Choreographed Solos'!I20</f>
        <v>0</v>
      </c>
    </row>
    <row r="117" spans="1:7" ht="13.5" thickBot="1" x14ac:dyDescent="0.25">
      <c r="A117" s="88">
        <v>6</v>
      </c>
      <c r="B117" s="88" t="str">
        <f>+'Solos &amp; Choreographed Solos'!B21</f>
        <v xml:space="preserve"> </v>
      </c>
      <c r="C117" s="91" cm="1">
        <f t="array" ref="C117">+'Master Roster'!$C$3:$C$3</f>
        <v>0</v>
      </c>
      <c r="D117" s="92" t="s">
        <v>61</v>
      </c>
      <c r="E117" s="88">
        <f>+'Solos &amp; Choreographed Solos'!C21</f>
        <v>0</v>
      </c>
      <c r="F117" s="88">
        <f>+'Solos &amp; Choreographed Solos'!D21</f>
        <v>0</v>
      </c>
      <c r="G117" s="88">
        <f>+'Solos &amp; Choreographed Solos'!I21</f>
        <v>0</v>
      </c>
    </row>
    <row r="118" spans="1:7" ht="13.5" thickBot="1" x14ac:dyDescent="0.25">
      <c r="A118" s="88">
        <v>6</v>
      </c>
      <c r="B118" s="88" t="str">
        <f>+'Solos &amp; Choreographed Solos'!B22</f>
        <v xml:space="preserve"> </v>
      </c>
      <c r="C118" s="91" cm="1">
        <f t="array" ref="C118">+'Master Roster'!$C$3:$C$3</f>
        <v>0</v>
      </c>
      <c r="D118" s="92" t="s">
        <v>61</v>
      </c>
      <c r="E118" s="88">
        <f>+'Solos &amp; Choreographed Solos'!C22</f>
        <v>0</v>
      </c>
      <c r="F118" s="88">
        <f>+'Solos &amp; Choreographed Solos'!D22</f>
        <v>0</v>
      </c>
      <c r="G118" s="88">
        <f>+'Solos &amp; Choreographed Solos'!I22</f>
        <v>0</v>
      </c>
    </row>
    <row r="119" spans="1:7" ht="13.5" thickBot="1" x14ac:dyDescent="0.25">
      <c r="A119" s="88">
        <v>6</v>
      </c>
      <c r="B119" s="88" t="str">
        <f>+'Solos &amp; Choreographed Solos'!B23</f>
        <v xml:space="preserve"> </v>
      </c>
      <c r="C119" s="91" cm="1">
        <f t="array" ref="C119">+'Master Roster'!$C$3:$C$3</f>
        <v>0</v>
      </c>
      <c r="D119" s="92" t="s">
        <v>61</v>
      </c>
      <c r="E119" s="88">
        <f>+'Solos &amp; Choreographed Solos'!C23</f>
        <v>0</v>
      </c>
      <c r="F119" s="88">
        <f>+'Solos &amp; Choreographed Solos'!D23</f>
        <v>0</v>
      </c>
      <c r="G119" s="88">
        <f>+'Solos &amp; Choreographed Solos'!I23</f>
        <v>0</v>
      </c>
    </row>
    <row r="120" spans="1:7" ht="13.5" thickBot="1" x14ac:dyDescent="0.25">
      <c r="A120" s="88">
        <v>6</v>
      </c>
      <c r="B120" s="88" t="str">
        <f>+'Solos &amp; Choreographed Solos'!B24</f>
        <v xml:space="preserve"> </v>
      </c>
      <c r="C120" s="91" cm="1">
        <f t="array" ref="C120">+'Master Roster'!$C$3:$C$3</f>
        <v>0</v>
      </c>
      <c r="D120" s="92" t="s">
        <v>61</v>
      </c>
      <c r="E120" s="88">
        <f>+'Solos &amp; Choreographed Solos'!C24</f>
        <v>0</v>
      </c>
      <c r="F120" s="88">
        <f>+'Solos &amp; Choreographed Solos'!D24</f>
        <v>0</v>
      </c>
      <c r="G120" s="88">
        <f>+'Solos &amp; Choreographed Solos'!I24</f>
        <v>0</v>
      </c>
    </row>
    <row r="121" spans="1:7" ht="13.5" thickBot="1" x14ac:dyDescent="0.25">
      <c r="A121" s="88">
        <v>6</v>
      </c>
      <c r="B121" s="88" t="str">
        <f>+'Solos &amp; Choreographed Solos'!B25</f>
        <v xml:space="preserve"> </v>
      </c>
      <c r="C121" s="91" cm="1">
        <f t="array" ref="C121">+'Master Roster'!$C$3:$C$3</f>
        <v>0</v>
      </c>
      <c r="D121" s="92" t="s">
        <v>61</v>
      </c>
      <c r="E121" s="88">
        <f>+'Solos &amp; Choreographed Solos'!C25</f>
        <v>0</v>
      </c>
      <c r="F121" s="88">
        <f>+'Solos &amp; Choreographed Solos'!D25</f>
        <v>0</v>
      </c>
      <c r="G121" s="88">
        <f>+'Solos &amp; Choreographed Solos'!I25</f>
        <v>0</v>
      </c>
    </row>
    <row r="122" spans="1:7" ht="13.5" thickBot="1" x14ac:dyDescent="0.25">
      <c r="A122" s="88">
        <v>6</v>
      </c>
      <c r="B122" s="88" t="str">
        <f>+'Solos &amp; Choreographed Solos'!B2</f>
        <v xml:space="preserve"> </v>
      </c>
      <c r="C122" s="91" cm="1">
        <f t="array" ref="C122">+'Master Roster'!$C$3:$C$3</f>
        <v>0</v>
      </c>
      <c r="D122" s="92" t="s">
        <v>56</v>
      </c>
      <c r="E122" s="88">
        <f>+'Solos &amp; Choreographed Solos'!C2</f>
        <v>0</v>
      </c>
      <c r="F122" s="88">
        <f>+'Solos &amp; Choreographed Solos'!D2</f>
        <v>0</v>
      </c>
      <c r="G122" s="88">
        <f>+'Solos &amp; Choreographed Solos'!J2</f>
        <v>0</v>
      </c>
    </row>
    <row r="123" spans="1:7" ht="13.5" thickBot="1" x14ac:dyDescent="0.25">
      <c r="A123" s="88">
        <v>6</v>
      </c>
      <c r="B123" s="88" t="str">
        <f>+'Solos &amp; Choreographed Solos'!B3</f>
        <v xml:space="preserve"> </v>
      </c>
      <c r="C123" s="91" cm="1">
        <f t="array" ref="C123">+'Master Roster'!$C$3:$C$3</f>
        <v>0</v>
      </c>
      <c r="D123" s="92" t="s">
        <v>56</v>
      </c>
      <c r="E123" s="88">
        <f>+'Solos &amp; Choreographed Solos'!C3</f>
        <v>0</v>
      </c>
      <c r="F123" s="88">
        <f>+'Solos &amp; Choreographed Solos'!D3</f>
        <v>0</v>
      </c>
      <c r="G123" s="88">
        <f>+'Solos &amp; Choreographed Solos'!J3</f>
        <v>0</v>
      </c>
    </row>
    <row r="124" spans="1:7" ht="13.5" thickBot="1" x14ac:dyDescent="0.25">
      <c r="A124" s="88">
        <v>6</v>
      </c>
      <c r="B124" s="88" t="str">
        <f>+'Solos &amp; Choreographed Solos'!B4</f>
        <v xml:space="preserve"> </v>
      </c>
      <c r="C124" s="91" cm="1">
        <f t="array" ref="C124">+'Master Roster'!$C$3:$C$3</f>
        <v>0</v>
      </c>
      <c r="D124" s="92" t="s">
        <v>56</v>
      </c>
      <c r="E124" s="88">
        <f>+'Solos &amp; Choreographed Solos'!C4</f>
        <v>0</v>
      </c>
      <c r="F124" s="88">
        <f>+'Solos &amp; Choreographed Solos'!D4</f>
        <v>0</v>
      </c>
      <c r="G124" s="88">
        <f>+'Solos &amp; Choreographed Solos'!J4</f>
        <v>0</v>
      </c>
    </row>
    <row r="125" spans="1:7" ht="13.5" thickBot="1" x14ac:dyDescent="0.25">
      <c r="A125" s="88">
        <v>6</v>
      </c>
      <c r="B125" s="88" t="str">
        <f>+'Solos &amp; Choreographed Solos'!B5</f>
        <v xml:space="preserve"> </v>
      </c>
      <c r="C125" s="91" cm="1">
        <f t="array" ref="C125">+'Master Roster'!$C$3:$C$3</f>
        <v>0</v>
      </c>
      <c r="D125" s="92" t="s">
        <v>56</v>
      </c>
      <c r="E125" s="88">
        <f>+'Solos &amp; Choreographed Solos'!C5</f>
        <v>0</v>
      </c>
      <c r="F125" s="88">
        <f>+'Solos &amp; Choreographed Solos'!D5</f>
        <v>0</v>
      </c>
      <c r="G125" s="88">
        <f>+'Solos &amp; Choreographed Solos'!J5</f>
        <v>0</v>
      </c>
    </row>
    <row r="126" spans="1:7" ht="13.5" thickBot="1" x14ac:dyDescent="0.25">
      <c r="A126" s="88">
        <v>6</v>
      </c>
      <c r="B126" s="88" t="str">
        <f>+'Solos &amp; Choreographed Solos'!B6</f>
        <v xml:space="preserve"> </v>
      </c>
      <c r="C126" s="91" cm="1">
        <f t="array" ref="C126">+'Master Roster'!$C$3:$C$3</f>
        <v>0</v>
      </c>
      <c r="D126" s="92" t="s">
        <v>56</v>
      </c>
      <c r="E126" s="88">
        <f>+'Solos &amp; Choreographed Solos'!C6</f>
        <v>0</v>
      </c>
      <c r="F126" s="88">
        <f>+'Solos &amp; Choreographed Solos'!D6</f>
        <v>0</v>
      </c>
      <c r="G126" s="88">
        <f>+'Solos &amp; Choreographed Solos'!J6</f>
        <v>0</v>
      </c>
    </row>
    <row r="127" spans="1:7" ht="13.5" thickBot="1" x14ac:dyDescent="0.25">
      <c r="A127" s="88">
        <v>6</v>
      </c>
      <c r="B127" s="88" t="str">
        <f>+'Solos &amp; Choreographed Solos'!B7</f>
        <v xml:space="preserve"> </v>
      </c>
      <c r="C127" s="91" cm="1">
        <f t="array" ref="C127">+'Master Roster'!$C$3:$C$3</f>
        <v>0</v>
      </c>
      <c r="D127" s="92" t="s">
        <v>56</v>
      </c>
      <c r="E127" s="88">
        <f>+'Solos &amp; Choreographed Solos'!C7</f>
        <v>0</v>
      </c>
      <c r="F127" s="88">
        <f>+'Solos &amp; Choreographed Solos'!D7</f>
        <v>0</v>
      </c>
      <c r="G127" s="88">
        <f>+'Solos &amp; Choreographed Solos'!J7</f>
        <v>0</v>
      </c>
    </row>
    <row r="128" spans="1:7" ht="13.5" thickBot="1" x14ac:dyDescent="0.25">
      <c r="A128" s="88">
        <v>6</v>
      </c>
      <c r="B128" s="88" t="str">
        <f>+'Solos &amp; Choreographed Solos'!B8</f>
        <v xml:space="preserve"> </v>
      </c>
      <c r="C128" s="91" cm="1">
        <f t="array" ref="C128">+'Master Roster'!$C$3:$C$3</f>
        <v>0</v>
      </c>
      <c r="D128" s="92" t="s">
        <v>56</v>
      </c>
      <c r="E128" s="88">
        <f>+'Solos &amp; Choreographed Solos'!C8</f>
        <v>0</v>
      </c>
      <c r="F128" s="88">
        <f>+'Solos &amp; Choreographed Solos'!D8</f>
        <v>0</v>
      </c>
      <c r="G128" s="88">
        <f>+'Solos &amp; Choreographed Solos'!J8</f>
        <v>0</v>
      </c>
    </row>
    <row r="129" spans="1:7" ht="13.5" thickBot="1" x14ac:dyDescent="0.25">
      <c r="A129" s="88">
        <v>6</v>
      </c>
      <c r="B129" s="88" t="str">
        <f>+'Solos &amp; Choreographed Solos'!B9</f>
        <v xml:space="preserve"> </v>
      </c>
      <c r="C129" s="91" cm="1">
        <f t="array" ref="C129">+'Master Roster'!$C$3:$C$3</f>
        <v>0</v>
      </c>
      <c r="D129" s="92" t="s">
        <v>56</v>
      </c>
      <c r="E129" s="88">
        <f>+'Solos &amp; Choreographed Solos'!C9</f>
        <v>0</v>
      </c>
      <c r="F129" s="88">
        <f>+'Solos &amp; Choreographed Solos'!D9</f>
        <v>0</v>
      </c>
      <c r="G129" s="88">
        <f>+'Solos &amp; Choreographed Solos'!J9</f>
        <v>0</v>
      </c>
    </row>
    <row r="130" spans="1:7" ht="13.5" thickBot="1" x14ac:dyDescent="0.25">
      <c r="A130" s="88">
        <v>6</v>
      </c>
      <c r="B130" s="88" t="str">
        <f>+'Solos &amp; Choreographed Solos'!B10</f>
        <v xml:space="preserve"> </v>
      </c>
      <c r="C130" s="91" cm="1">
        <f t="array" ref="C130">+'Master Roster'!$C$3:$C$3</f>
        <v>0</v>
      </c>
      <c r="D130" s="92" t="s">
        <v>56</v>
      </c>
      <c r="E130" s="88">
        <f>+'Solos &amp; Choreographed Solos'!C10</f>
        <v>0</v>
      </c>
      <c r="F130" s="88">
        <f>+'Solos &amp; Choreographed Solos'!D10</f>
        <v>0</v>
      </c>
      <c r="G130" s="88">
        <f>+'Solos &amp; Choreographed Solos'!J10</f>
        <v>0</v>
      </c>
    </row>
    <row r="131" spans="1:7" ht="13.5" thickBot="1" x14ac:dyDescent="0.25">
      <c r="A131" s="88">
        <v>6</v>
      </c>
      <c r="B131" s="88" t="str">
        <f>+'Solos &amp; Choreographed Solos'!B11</f>
        <v xml:space="preserve"> </v>
      </c>
      <c r="C131" s="91" cm="1">
        <f t="array" ref="C131">+'Master Roster'!$C$3:$C$3</f>
        <v>0</v>
      </c>
      <c r="D131" s="92" t="s">
        <v>56</v>
      </c>
      <c r="E131" s="88">
        <f>+'Solos &amp; Choreographed Solos'!C11</f>
        <v>0</v>
      </c>
      <c r="F131" s="88">
        <f>+'Solos &amp; Choreographed Solos'!D11</f>
        <v>0</v>
      </c>
      <c r="G131" s="88">
        <f>+'Solos &amp; Choreographed Solos'!J11</f>
        <v>0</v>
      </c>
    </row>
    <row r="132" spans="1:7" ht="13.5" thickBot="1" x14ac:dyDescent="0.25">
      <c r="A132" s="88">
        <v>6</v>
      </c>
      <c r="B132" s="88" t="str">
        <f>+'Solos &amp; Choreographed Solos'!B12</f>
        <v xml:space="preserve"> </v>
      </c>
      <c r="C132" s="91" cm="1">
        <f t="array" ref="C132">+'Master Roster'!$C$3:$C$3</f>
        <v>0</v>
      </c>
      <c r="D132" s="92" t="s">
        <v>56</v>
      </c>
      <c r="E132" s="88">
        <f>+'Solos &amp; Choreographed Solos'!C12</f>
        <v>0</v>
      </c>
      <c r="F132" s="88">
        <f>+'Solos &amp; Choreographed Solos'!D12</f>
        <v>0</v>
      </c>
      <c r="G132" s="88">
        <f>+'Solos &amp; Choreographed Solos'!J12</f>
        <v>0</v>
      </c>
    </row>
    <row r="133" spans="1:7" ht="13.5" thickBot="1" x14ac:dyDescent="0.25">
      <c r="A133" s="88">
        <v>6</v>
      </c>
      <c r="B133" s="88" t="str">
        <f>+'Solos &amp; Choreographed Solos'!B13</f>
        <v xml:space="preserve"> </v>
      </c>
      <c r="C133" s="91" cm="1">
        <f t="array" ref="C133">+'Master Roster'!$C$3:$C$3</f>
        <v>0</v>
      </c>
      <c r="D133" s="92" t="s">
        <v>56</v>
      </c>
      <c r="E133" s="88">
        <f>+'Solos &amp; Choreographed Solos'!C13</f>
        <v>0</v>
      </c>
      <c r="F133" s="88">
        <f>+'Solos &amp; Choreographed Solos'!D13</f>
        <v>0</v>
      </c>
      <c r="G133" s="88">
        <f>+'Solos &amp; Choreographed Solos'!J13</f>
        <v>0</v>
      </c>
    </row>
    <row r="134" spans="1:7" ht="13.5" thickBot="1" x14ac:dyDescent="0.25">
      <c r="A134" s="88">
        <v>6</v>
      </c>
      <c r="B134" s="88" t="str">
        <f>+'Solos &amp; Choreographed Solos'!B14</f>
        <v xml:space="preserve"> </v>
      </c>
      <c r="C134" s="91" cm="1">
        <f t="array" ref="C134">+'Master Roster'!$C$3:$C$3</f>
        <v>0</v>
      </c>
      <c r="D134" s="92" t="s">
        <v>56</v>
      </c>
      <c r="E134" s="88">
        <f>+'Solos &amp; Choreographed Solos'!C14</f>
        <v>0</v>
      </c>
      <c r="F134" s="88">
        <f>+'Solos &amp; Choreographed Solos'!D14</f>
        <v>0</v>
      </c>
      <c r="G134" s="88">
        <f>+'Solos &amp; Choreographed Solos'!J14</f>
        <v>0</v>
      </c>
    </row>
    <row r="135" spans="1:7" ht="13.5" thickBot="1" x14ac:dyDescent="0.25">
      <c r="A135" s="88">
        <v>6</v>
      </c>
      <c r="B135" s="88" t="str">
        <f>+'Solos &amp; Choreographed Solos'!B15</f>
        <v xml:space="preserve"> </v>
      </c>
      <c r="C135" s="91" cm="1">
        <f t="array" ref="C135">+'Master Roster'!$C$3:$C$3</f>
        <v>0</v>
      </c>
      <c r="D135" s="92" t="s">
        <v>56</v>
      </c>
      <c r="E135" s="88">
        <f>+'Solos &amp; Choreographed Solos'!C15</f>
        <v>0</v>
      </c>
      <c r="F135" s="88">
        <f>+'Solos &amp; Choreographed Solos'!D15</f>
        <v>0</v>
      </c>
      <c r="G135" s="88">
        <f>+'Solos &amp; Choreographed Solos'!J15</f>
        <v>0</v>
      </c>
    </row>
    <row r="136" spans="1:7" ht="13.5" thickBot="1" x14ac:dyDescent="0.25">
      <c r="A136" s="88">
        <v>6</v>
      </c>
      <c r="B136" s="88" t="str">
        <f>+'Solos &amp; Choreographed Solos'!B16</f>
        <v xml:space="preserve"> </v>
      </c>
      <c r="C136" s="91" cm="1">
        <f t="array" ref="C136">+'Master Roster'!$C$3:$C$3</f>
        <v>0</v>
      </c>
      <c r="D136" s="92" t="s">
        <v>56</v>
      </c>
      <c r="E136" s="88">
        <f>+'Solos &amp; Choreographed Solos'!C16</f>
        <v>0</v>
      </c>
      <c r="F136" s="88">
        <f>+'Solos &amp; Choreographed Solos'!D16</f>
        <v>0</v>
      </c>
      <c r="G136" s="88">
        <f>+'Solos &amp; Choreographed Solos'!J16</f>
        <v>0</v>
      </c>
    </row>
    <row r="137" spans="1:7" ht="13.5" thickBot="1" x14ac:dyDescent="0.25">
      <c r="A137" s="88">
        <v>6</v>
      </c>
      <c r="B137" s="88" t="str">
        <f>+'Solos &amp; Choreographed Solos'!B17</f>
        <v xml:space="preserve"> </v>
      </c>
      <c r="C137" s="91" cm="1">
        <f t="array" ref="C137">+'Master Roster'!$C$3:$C$3</f>
        <v>0</v>
      </c>
      <c r="D137" s="92" t="s">
        <v>56</v>
      </c>
      <c r="E137" s="88">
        <f>+'Solos &amp; Choreographed Solos'!C17</f>
        <v>0</v>
      </c>
      <c r="F137" s="88">
        <f>+'Solos &amp; Choreographed Solos'!D17</f>
        <v>0</v>
      </c>
      <c r="G137" s="88">
        <f>+'Solos &amp; Choreographed Solos'!J17</f>
        <v>0</v>
      </c>
    </row>
    <row r="138" spans="1:7" ht="13.5" thickBot="1" x14ac:dyDescent="0.25">
      <c r="A138" s="88">
        <v>6</v>
      </c>
      <c r="B138" s="88" t="str">
        <f>+'Solos &amp; Choreographed Solos'!B18</f>
        <v xml:space="preserve"> </v>
      </c>
      <c r="C138" s="91" cm="1">
        <f t="array" ref="C138">+'Master Roster'!$C$3:$C$3</f>
        <v>0</v>
      </c>
      <c r="D138" s="92" t="s">
        <v>56</v>
      </c>
      <c r="E138" s="88">
        <f>+'Solos &amp; Choreographed Solos'!C18</f>
        <v>0</v>
      </c>
      <c r="F138" s="88">
        <f>+'Solos &amp; Choreographed Solos'!D18</f>
        <v>0</v>
      </c>
      <c r="G138" s="88">
        <f>+'Solos &amp; Choreographed Solos'!J18</f>
        <v>0</v>
      </c>
    </row>
    <row r="139" spans="1:7" ht="13.5" thickBot="1" x14ac:dyDescent="0.25">
      <c r="A139" s="88">
        <v>6</v>
      </c>
      <c r="B139" s="88" t="str">
        <f>+'Solos &amp; Choreographed Solos'!B19</f>
        <v xml:space="preserve"> </v>
      </c>
      <c r="C139" s="91" cm="1">
        <f t="array" ref="C139">+'Master Roster'!$C$3:$C$3</f>
        <v>0</v>
      </c>
      <c r="D139" s="92" t="s">
        <v>56</v>
      </c>
      <c r="E139" s="88">
        <f>+'Solos &amp; Choreographed Solos'!C19</f>
        <v>0</v>
      </c>
      <c r="F139" s="88">
        <f>+'Solos &amp; Choreographed Solos'!D19</f>
        <v>0</v>
      </c>
      <c r="G139" s="88">
        <f>+'Solos &amp; Choreographed Solos'!J19</f>
        <v>0</v>
      </c>
    </row>
    <row r="140" spans="1:7" ht="13.5" thickBot="1" x14ac:dyDescent="0.25">
      <c r="A140" s="88">
        <v>6</v>
      </c>
      <c r="B140" s="88" t="str">
        <f>+'Solos &amp; Choreographed Solos'!B20</f>
        <v xml:space="preserve"> </v>
      </c>
      <c r="C140" s="91" cm="1">
        <f t="array" ref="C140">+'Master Roster'!$C$3:$C$3</f>
        <v>0</v>
      </c>
      <c r="D140" s="92" t="s">
        <v>56</v>
      </c>
      <c r="E140" s="88">
        <f>+'Solos &amp; Choreographed Solos'!C20</f>
        <v>0</v>
      </c>
      <c r="F140" s="88">
        <f>+'Solos &amp; Choreographed Solos'!D20</f>
        <v>0</v>
      </c>
      <c r="G140" s="88">
        <f>+'Solos &amp; Choreographed Solos'!J20</f>
        <v>0</v>
      </c>
    </row>
    <row r="141" spans="1:7" ht="13.5" thickBot="1" x14ac:dyDescent="0.25">
      <c r="A141" s="88">
        <v>6</v>
      </c>
      <c r="B141" s="88" t="str">
        <f>+'Solos &amp; Choreographed Solos'!B21</f>
        <v xml:space="preserve"> </v>
      </c>
      <c r="C141" s="91" cm="1">
        <f t="array" ref="C141">+'Master Roster'!$C$3:$C$3</f>
        <v>0</v>
      </c>
      <c r="D141" s="92" t="s">
        <v>56</v>
      </c>
      <c r="E141" s="88">
        <f>+'Solos &amp; Choreographed Solos'!C21</f>
        <v>0</v>
      </c>
      <c r="F141" s="88">
        <f>+'Solos &amp; Choreographed Solos'!D21</f>
        <v>0</v>
      </c>
      <c r="G141" s="88">
        <f>+'Solos &amp; Choreographed Solos'!J21</f>
        <v>0</v>
      </c>
    </row>
    <row r="142" spans="1:7" ht="13.5" thickBot="1" x14ac:dyDescent="0.25">
      <c r="A142" s="88">
        <v>6</v>
      </c>
      <c r="B142" s="88" t="str">
        <f>+'Solos &amp; Choreographed Solos'!B22</f>
        <v xml:space="preserve"> </v>
      </c>
      <c r="C142" s="91" cm="1">
        <f t="array" ref="C142">+'Master Roster'!$C$3:$C$3</f>
        <v>0</v>
      </c>
      <c r="D142" s="92" t="s">
        <v>56</v>
      </c>
      <c r="E142" s="88">
        <f>+'Solos &amp; Choreographed Solos'!C22</f>
        <v>0</v>
      </c>
      <c r="F142" s="88">
        <f>+'Solos &amp; Choreographed Solos'!D22</f>
        <v>0</v>
      </c>
      <c r="G142" s="88">
        <f>+'Solos &amp; Choreographed Solos'!J22</f>
        <v>0</v>
      </c>
    </row>
    <row r="143" spans="1:7" ht="13.5" thickBot="1" x14ac:dyDescent="0.25">
      <c r="A143" s="88">
        <v>6</v>
      </c>
      <c r="B143" s="88" t="str">
        <f>+'Solos &amp; Choreographed Solos'!B23</f>
        <v xml:space="preserve"> </v>
      </c>
      <c r="C143" s="91" cm="1">
        <f t="array" ref="C143">+'Master Roster'!$C$3:$C$3</f>
        <v>0</v>
      </c>
      <c r="D143" s="92" t="s">
        <v>56</v>
      </c>
      <c r="E143" s="88">
        <f>+'Solos &amp; Choreographed Solos'!C23</f>
        <v>0</v>
      </c>
      <c r="F143" s="88">
        <f>+'Solos &amp; Choreographed Solos'!D23</f>
        <v>0</v>
      </c>
      <c r="G143" s="88">
        <f>+'Solos &amp; Choreographed Solos'!J23</f>
        <v>0</v>
      </c>
    </row>
    <row r="144" spans="1:7" ht="13.5" thickBot="1" x14ac:dyDescent="0.25">
      <c r="A144" s="88">
        <v>6</v>
      </c>
      <c r="B144" s="88" t="str">
        <f>+'Solos &amp; Choreographed Solos'!B24</f>
        <v xml:space="preserve"> </v>
      </c>
      <c r="C144" s="91" cm="1">
        <f t="array" ref="C144">+'Master Roster'!$C$3:$C$3</f>
        <v>0</v>
      </c>
      <c r="D144" s="92" t="s">
        <v>56</v>
      </c>
      <c r="E144" s="88">
        <f>+'Solos &amp; Choreographed Solos'!C24</f>
        <v>0</v>
      </c>
      <c r="F144" s="88">
        <f>+'Solos &amp; Choreographed Solos'!D24</f>
        <v>0</v>
      </c>
      <c r="G144" s="88">
        <f>+'Solos &amp; Choreographed Solos'!J24</f>
        <v>0</v>
      </c>
    </row>
    <row r="145" spans="1:7" ht="13.5" thickBot="1" x14ac:dyDescent="0.25">
      <c r="A145" s="88">
        <v>6</v>
      </c>
      <c r="B145" s="88" t="str">
        <f>+'Solos &amp; Choreographed Solos'!B25</f>
        <v xml:space="preserve"> </v>
      </c>
      <c r="C145" s="91" cm="1">
        <f t="array" ref="C145">+'Master Roster'!$C$3:$C$3</f>
        <v>0</v>
      </c>
      <c r="D145" s="92" t="s">
        <v>56</v>
      </c>
      <c r="E145" s="88">
        <f>+'Solos &amp; Choreographed Solos'!C25</f>
        <v>0</v>
      </c>
      <c r="F145" s="88">
        <f>+'Solos &amp; Choreographed Solos'!D25</f>
        <v>0</v>
      </c>
      <c r="G145" s="88">
        <f>+'Solos &amp; Choreographed Solos'!J25</f>
        <v>0</v>
      </c>
    </row>
    <row r="146" spans="1:7" ht="13.5" thickBot="1" x14ac:dyDescent="0.25">
      <c r="A146" s="88">
        <v>6</v>
      </c>
      <c r="B146" s="88" t="str">
        <f>+'Solos &amp; Choreographed Solos'!B2</f>
        <v xml:space="preserve"> </v>
      </c>
      <c r="C146" s="91" cm="1">
        <f t="array" ref="C146">+'Master Roster'!$C$3:$C$3</f>
        <v>0</v>
      </c>
      <c r="D146" s="92" t="s">
        <v>60</v>
      </c>
      <c r="E146" s="88">
        <f>+'Solos &amp; Choreographed Solos'!C2</f>
        <v>0</v>
      </c>
      <c r="F146" s="88">
        <f>+'Solos &amp; Choreographed Solos'!D2</f>
        <v>0</v>
      </c>
      <c r="G146" s="88">
        <f>+'Solos &amp; Choreographed Solos'!K2</f>
        <v>0</v>
      </c>
    </row>
    <row r="147" spans="1:7" ht="13.5" thickBot="1" x14ac:dyDescent="0.25">
      <c r="A147" s="88">
        <v>6</v>
      </c>
      <c r="B147" s="88" t="str">
        <f>+'Solos &amp; Choreographed Solos'!B3</f>
        <v xml:space="preserve"> </v>
      </c>
      <c r="C147" s="91" cm="1">
        <f t="array" ref="C147">+'Master Roster'!$C$3:$C$3</f>
        <v>0</v>
      </c>
      <c r="D147" s="92" t="s">
        <v>60</v>
      </c>
      <c r="E147" s="88">
        <f>+'Solos &amp; Choreographed Solos'!C3</f>
        <v>0</v>
      </c>
      <c r="F147" s="88">
        <f>+'Solos &amp; Choreographed Solos'!D3</f>
        <v>0</v>
      </c>
      <c r="G147" s="88">
        <f>+'Solos &amp; Choreographed Solos'!K3</f>
        <v>0</v>
      </c>
    </row>
    <row r="148" spans="1:7" ht="13.5" thickBot="1" x14ac:dyDescent="0.25">
      <c r="A148" s="88">
        <v>6</v>
      </c>
      <c r="B148" s="88" t="str">
        <f>+'Solos &amp; Choreographed Solos'!B4</f>
        <v xml:space="preserve"> </v>
      </c>
      <c r="C148" s="91" cm="1">
        <f t="array" ref="C148">+'Master Roster'!$C$3:$C$3</f>
        <v>0</v>
      </c>
      <c r="D148" s="92" t="s">
        <v>60</v>
      </c>
      <c r="E148" s="88">
        <f>+'Solos &amp; Choreographed Solos'!C4</f>
        <v>0</v>
      </c>
      <c r="F148" s="88">
        <f>+'Solos &amp; Choreographed Solos'!D4</f>
        <v>0</v>
      </c>
      <c r="G148" s="88">
        <f>+'Solos &amp; Choreographed Solos'!K4</f>
        <v>0</v>
      </c>
    </row>
    <row r="149" spans="1:7" ht="13.5" thickBot="1" x14ac:dyDescent="0.25">
      <c r="A149" s="88">
        <v>6</v>
      </c>
      <c r="B149" s="88" t="str">
        <f>+'Solos &amp; Choreographed Solos'!B5</f>
        <v xml:space="preserve"> </v>
      </c>
      <c r="C149" s="91" cm="1">
        <f t="array" ref="C149">+'Master Roster'!$C$3:$C$3</f>
        <v>0</v>
      </c>
      <c r="D149" s="92" t="s">
        <v>60</v>
      </c>
      <c r="E149" s="88">
        <f>+'Solos &amp; Choreographed Solos'!C5</f>
        <v>0</v>
      </c>
      <c r="F149" s="88">
        <f>+'Solos &amp; Choreographed Solos'!D5</f>
        <v>0</v>
      </c>
      <c r="G149" s="88">
        <f>+'Solos &amp; Choreographed Solos'!K5</f>
        <v>0</v>
      </c>
    </row>
    <row r="150" spans="1:7" ht="13.5" thickBot="1" x14ac:dyDescent="0.25">
      <c r="A150" s="88">
        <v>6</v>
      </c>
      <c r="B150" s="88" t="str">
        <f>+'Solos &amp; Choreographed Solos'!B6</f>
        <v xml:space="preserve"> </v>
      </c>
      <c r="C150" s="91" cm="1">
        <f t="array" ref="C150">+'Master Roster'!$C$3:$C$3</f>
        <v>0</v>
      </c>
      <c r="D150" s="92" t="s">
        <v>60</v>
      </c>
      <c r="E150" s="88">
        <f>+'Solos &amp; Choreographed Solos'!C6</f>
        <v>0</v>
      </c>
      <c r="F150" s="88">
        <f>+'Solos &amp; Choreographed Solos'!D6</f>
        <v>0</v>
      </c>
      <c r="G150" s="88">
        <f>+'Solos &amp; Choreographed Solos'!K6</f>
        <v>0</v>
      </c>
    </row>
    <row r="151" spans="1:7" ht="13.5" thickBot="1" x14ac:dyDescent="0.25">
      <c r="A151" s="88">
        <v>6</v>
      </c>
      <c r="B151" s="88" t="str">
        <f>+'Solos &amp; Choreographed Solos'!B7</f>
        <v xml:space="preserve"> </v>
      </c>
      <c r="C151" s="91" cm="1">
        <f t="array" ref="C151">+'Master Roster'!$C$3:$C$3</f>
        <v>0</v>
      </c>
      <c r="D151" s="92" t="s">
        <v>60</v>
      </c>
      <c r="E151" s="88">
        <f>+'Solos &amp; Choreographed Solos'!C7</f>
        <v>0</v>
      </c>
      <c r="F151" s="88">
        <f>+'Solos &amp; Choreographed Solos'!D7</f>
        <v>0</v>
      </c>
      <c r="G151" s="88">
        <f>+'Solos &amp; Choreographed Solos'!K7</f>
        <v>0</v>
      </c>
    </row>
    <row r="152" spans="1:7" ht="13.5" thickBot="1" x14ac:dyDescent="0.25">
      <c r="A152" s="88">
        <v>6</v>
      </c>
      <c r="B152" s="88" t="str">
        <f>+'Solos &amp; Choreographed Solos'!B8</f>
        <v xml:space="preserve"> </v>
      </c>
      <c r="C152" s="91" cm="1">
        <f t="array" ref="C152">+'Master Roster'!$C$3:$C$3</f>
        <v>0</v>
      </c>
      <c r="D152" s="92" t="s">
        <v>60</v>
      </c>
      <c r="E152" s="88">
        <f>+'Solos &amp; Choreographed Solos'!C8</f>
        <v>0</v>
      </c>
      <c r="F152" s="88">
        <f>+'Solos &amp; Choreographed Solos'!D8</f>
        <v>0</v>
      </c>
      <c r="G152" s="88">
        <f>+'Solos &amp; Choreographed Solos'!K8</f>
        <v>0</v>
      </c>
    </row>
    <row r="153" spans="1:7" ht="13.5" thickBot="1" x14ac:dyDescent="0.25">
      <c r="A153" s="88">
        <v>6</v>
      </c>
      <c r="B153" s="88" t="str">
        <f>+'Solos &amp; Choreographed Solos'!B9</f>
        <v xml:space="preserve"> </v>
      </c>
      <c r="C153" s="91" cm="1">
        <f t="array" ref="C153">+'Master Roster'!$C$3:$C$3</f>
        <v>0</v>
      </c>
      <c r="D153" s="92" t="s">
        <v>60</v>
      </c>
      <c r="E153" s="88">
        <f>+'Solos &amp; Choreographed Solos'!C9</f>
        <v>0</v>
      </c>
      <c r="F153" s="88">
        <f>+'Solos &amp; Choreographed Solos'!D9</f>
        <v>0</v>
      </c>
      <c r="G153" s="88">
        <f>+'Solos &amp; Choreographed Solos'!K9</f>
        <v>0</v>
      </c>
    </row>
    <row r="154" spans="1:7" ht="13.5" thickBot="1" x14ac:dyDescent="0.25">
      <c r="A154" s="88">
        <v>6</v>
      </c>
      <c r="B154" s="88" t="str">
        <f>+'Solos &amp; Choreographed Solos'!B10</f>
        <v xml:space="preserve"> </v>
      </c>
      <c r="C154" s="91" cm="1">
        <f t="array" ref="C154">+'Master Roster'!$C$3:$C$3</f>
        <v>0</v>
      </c>
      <c r="D154" s="92" t="s">
        <v>60</v>
      </c>
      <c r="E154" s="88">
        <f>+'Solos &amp; Choreographed Solos'!C10</f>
        <v>0</v>
      </c>
      <c r="F154" s="88">
        <f>+'Solos &amp; Choreographed Solos'!D10</f>
        <v>0</v>
      </c>
      <c r="G154" s="88">
        <f>+'Solos &amp; Choreographed Solos'!K10</f>
        <v>0</v>
      </c>
    </row>
    <row r="155" spans="1:7" ht="13.5" thickBot="1" x14ac:dyDescent="0.25">
      <c r="A155" s="88">
        <v>6</v>
      </c>
      <c r="B155" s="88" t="str">
        <f>+'Solos &amp; Choreographed Solos'!B11</f>
        <v xml:space="preserve"> </v>
      </c>
      <c r="C155" s="91" cm="1">
        <f t="array" ref="C155">+'Master Roster'!$C$3:$C$3</f>
        <v>0</v>
      </c>
      <c r="D155" s="92" t="s">
        <v>60</v>
      </c>
      <c r="E155" s="88">
        <f>+'Solos &amp; Choreographed Solos'!C11</f>
        <v>0</v>
      </c>
      <c r="F155" s="88">
        <f>+'Solos &amp; Choreographed Solos'!D11</f>
        <v>0</v>
      </c>
      <c r="G155" s="88">
        <f>+'Solos &amp; Choreographed Solos'!K11</f>
        <v>0</v>
      </c>
    </row>
    <row r="156" spans="1:7" ht="13.5" thickBot="1" x14ac:dyDescent="0.25">
      <c r="A156" s="88">
        <v>6</v>
      </c>
      <c r="B156" s="88" t="str">
        <f>+'Solos &amp; Choreographed Solos'!B12</f>
        <v xml:space="preserve"> </v>
      </c>
      <c r="C156" s="91" cm="1">
        <f t="array" ref="C156">+'Master Roster'!$C$3:$C$3</f>
        <v>0</v>
      </c>
      <c r="D156" s="92" t="s">
        <v>60</v>
      </c>
      <c r="E156" s="88">
        <f>+'Solos &amp; Choreographed Solos'!C12</f>
        <v>0</v>
      </c>
      <c r="F156" s="88">
        <f>+'Solos &amp; Choreographed Solos'!D12</f>
        <v>0</v>
      </c>
      <c r="G156" s="88">
        <f>+'Solos &amp; Choreographed Solos'!K12</f>
        <v>0</v>
      </c>
    </row>
    <row r="157" spans="1:7" ht="13.5" thickBot="1" x14ac:dyDescent="0.25">
      <c r="A157" s="88">
        <v>6</v>
      </c>
      <c r="B157" s="88" t="str">
        <f>+'Solos &amp; Choreographed Solos'!B13</f>
        <v xml:space="preserve"> </v>
      </c>
      <c r="C157" s="91" cm="1">
        <f t="array" ref="C157">+'Master Roster'!$C$3:$C$3</f>
        <v>0</v>
      </c>
      <c r="D157" s="92" t="s">
        <v>60</v>
      </c>
      <c r="E157" s="88">
        <f>+'Solos &amp; Choreographed Solos'!C13</f>
        <v>0</v>
      </c>
      <c r="F157" s="88">
        <f>+'Solos &amp; Choreographed Solos'!D13</f>
        <v>0</v>
      </c>
      <c r="G157" s="88">
        <f>+'Solos &amp; Choreographed Solos'!K13</f>
        <v>0</v>
      </c>
    </row>
    <row r="158" spans="1:7" ht="13.5" thickBot="1" x14ac:dyDescent="0.25">
      <c r="A158" s="88">
        <v>6</v>
      </c>
      <c r="B158" s="88" t="str">
        <f>+'Solos &amp; Choreographed Solos'!B14</f>
        <v xml:space="preserve"> </v>
      </c>
      <c r="C158" s="91" cm="1">
        <f t="array" ref="C158">+'Master Roster'!$C$3:$C$3</f>
        <v>0</v>
      </c>
      <c r="D158" s="92" t="s">
        <v>60</v>
      </c>
      <c r="E158" s="88">
        <f>+'Solos &amp; Choreographed Solos'!C14</f>
        <v>0</v>
      </c>
      <c r="F158" s="88">
        <f>+'Solos &amp; Choreographed Solos'!D14</f>
        <v>0</v>
      </c>
      <c r="G158" s="88">
        <f>+'Solos &amp; Choreographed Solos'!K14</f>
        <v>0</v>
      </c>
    </row>
    <row r="159" spans="1:7" ht="13.5" thickBot="1" x14ac:dyDescent="0.25">
      <c r="A159" s="88">
        <v>6</v>
      </c>
      <c r="B159" s="88" t="str">
        <f>+'Solos &amp; Choreographed Solos'!B15</f>
        <v xml:space="preserve"> </v>
      </c>
      <c r="C159" s="91" cm="1">
        <f t="array" ref="C159">+'Master Roster'!$C$3:$C$3</f>
        <v>0</v>
      </c>
      <c r="D159" s="92" t="s">
        <v>60</v>
      </c>
      <c r="E159" s="88">
        <f>+'Solos &amp; Choreographed Solos'!C15</f>
        <v>0</v>
      </c>
      <c r="F159" s="88">
        <f>+'Solos &amp; Choreographed Solos'!D15</f>
        <v>0</v>
      </c>
      <c r="G159" s="88">
        <f>+'Solos &amp; Choreographed Solos'!K15</f>
        <v>0</v>
      </c>
    </row>
    <row r="160" spans="1:7" ht="13.5" thickBot="1" x14ac:dyDescent="0.25">
      <c r="A160" s="88">
        <v>6</v>
      </c>
      <c r="B160" s="88" t="str">
        <f>+'Solos &amp; Choreographed Solos'!B16</f>
        <v xml:space="preserve"> </v>
      </c>
      <c r="C160" s="91" cm="1">
        <f t="array" ref="C160">+'Master Roster'!$C$3:$C$3</f>
        <v>0</v>
      </c>
      <c r="D160" s="92" t="s">
        <v>60</v>
      </c>
      <c r="E160" s="88">
        <f>+'Solos &amp; Choreographed Solos'!C16</f>
        <v>0</v>
      </c>
      <c r="F160" s="88">
        <f>+'Solos &amp; Choreographed Solos'!D16</f>
        <v>0</v>
      </c>
      <c r="G160" s="88">
        <f>+'Solos &amp; Choreographed Solos'!K16</f>
        <v>0</v>
      </c>
    </row>
    <row r="161" spans="1:7" ht="13.5" thickBot="1" x14ac:dyDescent="0.25">
      <c r="A161" s="88">
        <v>6</v>
      </c>
      <c r="B161" s="88" t="str">
        <f>+'Solos &amp; Choreographed Solos'!B17</f>
        <v xml:space="preserve"> </v>
      </c>
      <c r="C161" s="91" cm="1">
        <f t="array" ref="C161">+'Master Roster'!$C$3:$C$3</f>
        <v>0</v>
      </c>
      <c r="D161" s="92" t="s">
        <v>60</v>
      </c>
      <c r="E161" s="88">
        <f>+'Solos &amp; Choreographed Solos'!C17</f>
        <v>0</v>
      </c>
      <c r="F161" s="88">
        <f>+'Solos &amp; Choreographed Solos'!D17</f>
        <v>0</v>
      </c>
      <c r="G161" s="88">
        <f>+'Solos &amp; Choreographed Solos'!K17</f>
        <v>0</v>
      </c>
    </row>
    <row r="162" spans="1:7" ht="13.5" thickBot="1" x14ac:dyDescent="0.25">
      <c r="A162" s="88">
        <v>6</v>
      </c>
      <c r="B162" s="88" t="str">
        <f>+'Solos &amp; Choreographed Solos'!B18</f>
        <v xml:space="preserve"> </v>
      </c>
      <c r="C162" s="91" cm="1">
        <f t="array" ref="C162">+'Master Roster'!$C$3:$C$3</f>
        <v>0</v>
      </c>
      <c r="D162" s="92" t="s">
        <v>60</v>
      </c>
      <c r="E162" s="88">
        <f>+'Solos &amp; Choreographed Solos'!C18</f>
        <v>0</v>
      </c>
      <c r="F162" s="88">
        <f>+'Solos &amp; Choreographed Solos'!D18</f>
        <v>0</v>
      </c>
      <c r="G162" s="88">
        <f>+'Solos &amp; Choreographed Solos'!K18</f>
        <v>0</v>
      </c>
    </row>
    <row r="163" spans="1:7" ht="13.5" thickBot="1" x14ac:dyDescent="0.25">
      <c r="A163" s="88">
        <v>6</v>
      </c>
      <c r="B163" s="88" t="str">
        <f>+'Solos &amp; Choreographed Solos'!B19</f>
        <v xml:space="preserve"> </v>
      </c>
      <c r="C163" s="91" cm="1">
        <f t="array" ref="C163">+'Master Roster'!$C$3:$C$3</f>
        <v>0</v>
      </c>
      <c r="D163" s="92" t="s">
        <v>60</v>
      </c>
      <c r="E163" s="88">
        <f>+'Solos &amp; Choreographed Solos'!C19</f>
        <v>0</v>
      </c>
      <c r="F163" s="88">
        <f>+'Solos &amp; Choreographed Solos'!D19</f>
        <v>0</v>
      </c>
      <c r="G163" s="88">
        <f>+'Solos &amp; Choreographed Solos'!K19</f>
        <v>0</v>
      </c>
    </row>
    <row r="164" spans="1:7" ht="13.5" thickBot="1" x14ac:dyDescent="0.25">
      <c r="A164" s="88">
        <v>6</v>
      </c>
      <c r="B164" s="88" t="str">
        <f>+'Solos &amp; Choreographed Solos'!B20</f>
        <v xml:space="preserve"> </v>
      </c>
      <c r="C164" s="91" cm="1">
        <f t="array" ref="C164">+'Master Roster'!$C$3:$C$3</f>
        <v>0</v>
      </c>
      <c r="D164" s="92" t="s">
        <v>60</v>
      </c>
      <c r="E164" s="88">
        <f>+'Solos &amp; Choreographed Solos'!C20</f>
        <v>0</v>
      </c>
      <c r="F164" s="88">
        <f>+'Solos &amp; Choreographed Solos'!D20</f>
        <v>0</v>
      </c>
      <c r="G164" s="88">
        <f>+'Solos &amp; Choreographed Solos'!K20</f>
        <v>0</v>
      </c>
    </row>
    <row r="165" spans="1:7" ht="13.5" thickBot="1" x14ac:dyDescent="0.25">
      <c r="A165" s="88">
        <v>6</v>
      </c>
      <c r="B165" s="88" t="str">
        <f>+'Solos &amp; Choreographed Solos'!B21</f>
        <v xml:space="preserve"> </v>
      </c>
      <c r="C165" s="91" cm="1">
        <f t="array" ref="C165">+'Master Roster'!$C$3:$C$3</f>
        <v>0</v>
      </c>
      <c r="D165" s="92" t="s">
        <v>60</v>
      </c>
      <c r="E165" s="88">
        <f>+'Solos &amp; Choreographed Solos'!C21</f>
        <v>0</v>
      </c>
      <c r="F165" s="88">
        <f>+'Solos &amp; Choreographed Solos'!D21</f>
        <v>0</v>
      </c>
      <c r="G165" s="88">
        <f>+'Solos &amp; Choreographed Solos'!K21</f>
        <v>0</v>
      </c>
    </row>
    <row r="166" spans="1:7" ht="13.5" thickBot="1" x14ac:dyDescent="0.25">
      <c r="A166" s="88">
        <v>6</v>
      </c>
      <c r="B166" s="88" t="str">
        <f>+'Solos &amp; Choreographed Solos'!B22</f>
        <v xml:space="preserve"> </v>
      </c>
      <c r="C166" s="91" cm="1">
        <f t="array" ref="C166">+'Master Roster'!$C$3:$C$3</f>
        <v>0</v>
      </c>
      <c r="D166" s="92" t="s">
        <v>60</v>
      </c>
      <c r="E166" s="88">
        <f>+'Solos &amp; Choreographed Solos'!C22</f>
        <v>0</v>
      </c>
      <c r="F166" s="88">
        <f>+'Solos &amp; Choreographed Solos'!D22</f>
        <v>0</v>
      </c>
      <c r="G166" s="88">
        <f>+'Solos &amp; Choreographed Solos'!K22</f>
        <v>0</v>
      </c>
    </row>
    <row r="167" spans="1:7" ht="13.5" thickBot="1" x14ac:dyDescent="0.25">
      <c r="A167" s="88">
        <v>6</v>
      </c>
      <c r="B167" s="88" t="str">
        <f>+'Solos &amp; Choreographed Solos'!B23</f>
        <v xml:space="preserve"> </v>
      </c>
      <c r="C167" s="91" cm="1">
        <f t="array" ref="C167">+'Master Roster'!$C$3:$C$3</f>
        <v>0</v>
      </c>
      <c r="D167" s="92" t="s">
        <v>60</v>
      </c>
      <c r="E167" s="88">
        <f>+'Solos &amp; Choreographed Solos'!C23</f>
        <v>0</v>
      </c>
      <c r="F167" s="88">
        <f>+'Solos &amp; Choreographed Solos'!D23</f>
        <v>0</v>
      </c>
      <c r="G167" s="88">
        <f>+'Solos &amp; Choreographed Solos'!K23</f>
        <v>0</v>
      </c>
    </row>
    <row r="168" spans="1:7" ht="13.5" thickBot="1" x14ac:dyDescent="0.25">
      <c r="A168" s="88">
        <v>6</v>
      </c>
      <c r="B168" s="88" t="str">
        <f>+'Solos &amp; Choreographed Solos'!B24</f>
        <v xml:space="preserve"> </v>
      </c>
      <c r="C168" s="91" cm="1">
        <f t="array" ref="C168">+'Master Roster'!$C$3:$C$3</f>
        <v>0</v>
      </c>
      <c r="D168" s="92" t="s">
        <v>60</v>
      </c>
      <c r="E168" s="88">
        <f>+'Solos &amp; Choreographed Solos'!C24</f>
        <v>0</v>
      </c>
      <c r="F168" s="88">
        <f>+'Solos &amp; Choreographed Solos'!D24</f>
        <v>0</v>
      </c>
      <c r="G168" s="88">
        <f>+'Solos &amp; Choreographed Solos'!K24</f>
        <v>0</v>
      </c>
    </row>
    <row r="169" spans="1:7" ht="13.5" thickBot="1" x14ac:dyDescent="0.25">
      <c r="A169" s="88">
        <v>6</v>
      </c>
      <c r="B169" s="88" t="str">
        <f>+'Solos &amp; Choreographed Solos'!B25</f>
        <v xml:space="preserve"> </v>
      </c>
      <c r="C169" s="91" cm="1">
        <f t="array" ref="C169">+'Master Roster'!$C$3:$C$3</f>
        <v>0</v>
      </c>
      <c r="D169" s="92" t="s">
        <v>60</v>
      </c>
      <c r="E169" s="88">
        <f>+'Solos &amp; Choreographed Solos'!C25</f>
        <v>0</v>
      </c>
      <c r="F169" s="88">
        <f>+'Solos &amp; Choreographed Solos'!D25</f>
        <v>0</v>
      </c>
      <c r="G169" s="88">
        <f>+'Solos &amp; Choreographed Solos'!K25</f>
        <v>0</v>
      </c>
    </row>
    <row r="170" spans="1:7" ht="13.5" thickBot="1" x14ac:dyDescent="0.25">
      <c r="A170" s="88">
        <v>6</v>
      </c>
      <c r="B170" s="88" t="str">
        <f>+'Solos &amp; Choreographed Solos'!B2</f>
        <v xml:space="preserve"> </v>
      </c>
      <c r="C170" s="91" cm="1">
        <f t="array" ref="C170">+'Master Roster'!$C$3:$C$3</f>
        <v>0</v>
      </c>
      <c r="D170" s="92" t="s">
        <v>57</v>
      </c>
      <c r="E170" s="88">
        <f>+'Solos &amp; Choreographed Solos'!C2</f>
        <v>0</v>
      </c>
      <c r="F170" s="88">
        <f>+'Solos &amp; Choreographed Solos'!D2</f>
        <v>0</v>
      </c>
      <c r="G170" s="94">
        <f>+'Solos &amp; Choreographed Solos'!L2</f>
        <v>0</v>
      </c>
    </row>
    <row r="171" spans="1:7" ht="13.5" thickBot="1" x14ac:dyDescent="0.25">
      <c r="A171" s="88">
        <v>6</v>
      </c>
      <c r="B171" s="88" t="str">
        <f>+'Solos &amp; Choreographed Solos'!B3</f>
        <v xml:space="preserve"> </v>
      </c>
      <c r="C171" s="91" cm="1">
        <f t="array" ref="C171">+'Master Roster'!$C$3:$C$3</f>
        <v>0</v>
      </c>
      <c r="D171" s="92" t="s">
        <v>57</v>
      </c>
      <c r="E171" s="88">
        <f>+'Solos &amp; Choreographed Solos'!C3</f>
        <v>0</v>
      </c>
      <c r="F171" s="88">
        <f>+'Solos &amp; Choreographed Solos'!D3</f>
        <v>0</v>
      </c>
      <c r="G171" s="94">
        <f>+'Solos &amp; Choreographed Solos'!L3</f>
        <v>0</v>
      </c>
    </row>
    <row r="172" spans="1:7" ht="13.5" thickBot="1" x14ac:dyDescent="0.25">
      <c r="A172" s="88">
        <v>6</v>
      </c>
      <c r="B172" s="88" t="str">
        <f>+'Solos &amp; Choreographed Solos'!B4</f>
        <v xml:space="preserve"> </v>
      </c>
      <c r="C172" s="91" cm="1">
        <f t="array" ref="C172">+'Master Roster'!$C$3:$C$3</f>
        <v>0</v>
      </c>
      <c r="D172" s="92" t="s">
        <v>57</v>
      </c>
      <c r="E172" s="88">
        <f>+'Solos &amp; Choreographed Solos'!C4</f>
        <v>0</v>
      </c>
      <c r="F172" s="88">
        <f>+'Solos &amp; Choreographed Solos'!D4</f>
        <v>0</v>
      </c>
      <c r="G172" s="94">
        <f>+'Solos &amp; Choreographed Solos'!L4</f>
        <v>0</v>
      </c>
    </row>
    <row r="173" spans="1:7" ht="13.5" thickBot="1" x14ac:dyDescent="0.25">
      <c r="A173" s="88">
        <v>6</v>
      </c>
      <c r="B173" s="88" t="str">
        <f>+'Solos &amp; Choreographed Solos'!B5</f>
        <v xml:space="preserve"> </v>
      </c>
      <c r="C173" s="91" cm="1">
        <f t="array" ref="C173">+'Master Roster'!$C$3:$C$3</f>
        <v>0</v>
      </c>
      <c r="D173" s="92" t="s">
        <v>57</v>
      </c>
      <c r="E173" s="88">
        <f>+'Solos &amp; Choreographed Solos'!C5</f>
        <v>0</v>
      </c>
      <c r="F173" s="88">
        <f>+'Solos &amp; Choreographed Solos'!D5</f>
        <v>0</v>
      </c>
      <c r="G173" s="94">
        <f>+'Solos &amp; Choreographed Solos'!L5</f>
        <v>0</v>
      </c>
    </row>
    <row r="174" spans="1:7" ht="13.5" thickBot="1" x14ac:dyDescent="0.25">
      <c r="A174" s="88">
        <v>6</v>
      </c>
      <c r="B174" s="88" t="str">
        <f>+'Solos &amp; Choreographed Solos'!B6</f>
        <v xml:space="preserve"> </v>
      </c>
      <c r="C174" s="91" cm="1">
        <f t="array" ref="C174">+'Master Roster'!$C$3:$C$3</f>
        <v>0</v>
      </c>
      <c r="D174" s="92" t="s">
        <v>57</v>
      </c>
      <c r="E174" s="88">
        <f>+'Solos &amp; Choreographed Solos'!C6</f>
        <v>0</v>
      </c>
      <c r="F174" s="88">
        <f>+'Solos &amp; Choreographed Solos'!D6</f>
        <v>0</v>
      </c>
      <c r="G174" s="94">
        <f>+'Solos &amp; Choreographed Solos'!L6</f>
        <v>0</v>
      </c>
    </row>
    <row r="175" spans="1:7" ht="13.5" thickBot="1" x14ac:dyDescent="0.25">
      <c r="A175" s="88">
        <v>6</v>
      </c>
      <c r="B175" s="88" t="str">
        <f>+'Solos &amp; Choreographed Solos'!B7</f>
        <v xml:space="preserve"> </v>
      </c>
      <c r="C175" s="91" cm="1">
        <f t="array" ref="C175">+'Master Roster'!$C$3:$C$3</f>
        <v>0</v>
      </c>
      <c r="D175" s="92" t="s">
        <v>57</v>
      </c>
      <c r="E175" s="88">
        <f>+'Solos &amp; Choreographed Solos'!C7</f>
        <v>0</v>
      </c>
      <c r="F175" s="88">
        <f>+'Solos &amp; Choreographed Solos'!D7</f>
        <v>0</v>
      </c>
      <c r="G175" s="94">
        <f>+'Solos &amp; Choreographed Solos'!L7</f>
        <v>0</v>
      </c>
    </row>
    <row r="176" spans="1:7" ht="13.5" thickBot="1" x14ac:dyDescent="0.25">
      <c r="A176" s="88">
        <v>6</v>
      </c>
      <c r="B176" s="88" t="str">
        <f>+'Solos &amp; Choreographed Solos'!B8</f>
        <v xml:space="preserve"> </v>
      </c>
      <c r="C176" s="91" cm="1">
        <f t="array" ref="C176">+'Master Roster'!$C$3:$C$3</f>
        <v>0</v>
      </c>
      <c r="D176" s="92" t="s">
        <v>57</v>
      </c>
      <c r="E176" s="88">
        <f>+'Solos &amp; Choreographed Solos'!C8</f>
        <v>0</v>
      </c>
      <c r="F176" s="88">
        <f>+'Solos &amp; Choreographed Solos'!D8</f>
        <v>0</v>
      </c>
      <c r="G176" s="94">
        <f>+'Solos &amp; Choreographed Solos'!L8</f>
        <v>0</v>
      </c>
    </row>
    <row r="177" spans="1:7" ht="13.5" thickBot="1" x14ac:dyDescent="0.25">
      <c r="A177" s="88">
        <v>6</v>
      </c>
      <c r="B177" s="88" t="str">
        <f>+'Solos &amp; Choreographed Solos'!B9</f>
        <v xml:space="preserve"> </v>
      </c>
      <c r="C177" s="91" cm="1">
        <f t="array" ref="C177">+'Master Roster'!$C$3:$C$3</f>
        <v>0</v>
      </c>
      <c r="D177" s="92" t="s">
        <v>57</v>
      </c>
      <c r="E177" s="88">
        <f>+'Solos &amp; Choreographed Solos'!C9</f>
        <v>0</v>
      </c>
      <c r="F177" s="88">
        <f>+'Solos &amp; Choreographed Solos'!D9</f>
        <v>0</v>
      </c>
      <c r="G177" s="94">
        <f>+'Solos &amp; Choreographed Solos'!L9</f>
        <v>0</v>
      </c>
    </row>
    <row r="178" spans="1:7" ht="13.5" thickBot="1" x14ac:dyDescent="0.25">
      <c r="A178" s="88">
        <v>6</v>
      </c>
      <c r="B178" s="88" t="str">
        <f>+'Solos &amp; Choreographed Solos'!B10</f>
        <v xml:space="preserve"> </v>
      </c>
      <c r="C178" s="91" cm="1">
        <f t="array" ref="C178">+'Master Roster'!$C$3:$C$3</f>
        <v>0</v>
      </c>
      <c r="D178" s="92" t="s">
        <v>57</v>
      </c>
      <c r="E178" s="88">
        <f>+'Solos &amp; Choreographed Solos'!C10</f>
        <v>0</v>
      </c>
      <c r="F178" s="88">
        <f>+'Solos &amp; Choreographed Solos'!D10</f>
        <v>0</v>
      </c>
      <c r="G178" s="94">
        <f>+'Solos &amp; Choreographed Solos'!L10</f>
        <v>0</v>
      </c>
    </row>
    <row r="179" spans="1:7" ht="13.5" thickBot="1" x14ac:dyDescent="0.25">
      <c r="A179" s="88">
        <v>6</v>
      </c>
      <c r="B179" s="88" t="str">
        <f>+'Solos &amp; Choreographed Solos'!B11</f>
        <v xml:space="preserve"> </v>
      </c>
      <c r="C179" s="91" cm="1">
        <f t="array" ref="C179">+'Master Roster'!$C$3:$C$3</f>
        <v>0</v>
      </c>
      <c r="D179" s="92" t="s">
        <v>57</v>
      </c>
      <c r="E179" s="88">
        <f>+'Solos &amp; Choreographed Solos'!C11</f>
        <v>0</v>
      </c>
      <c r="F179" s="88">
        <f>+'Solos &amp; Choreographed Solos'!D11</f>
        <v>0</v>
      </c>
      <c r="G179" s="94">
        <f>+'Solos &amp; Choreographed Solos'!L11</f>
        <v>0</v>
      </c>
    </row>
    <row r="180" spans="1:7" ht="13.5" thickBot="1" x14ac:dyDescent="0.25">
      <c r="A180" s="88">
        <v>6</v>
      </c>
      <c r="B180" s="88" t="str">
        <f>+'Solos &amp; Choreographed Solos'!B12</f>
        <v xml:space="preserve"> </v>
      </c>
      <c r="C180" s="91" cm="1">
        <f t="array" ref="C180">+'Master Roster'!$C$3:$C$3</f>
        <v>0</v>
      </c>
      <c r="D180" s="92" t="s">
        <v>57</v>
      </c>
      <c r="E180" s="88">
        <f>+'Solos &amp; Choreographed Solos'!C12</f>
        <v>0</v>
      </c>
      <c r="F180" s="88">
        <f>+'Solos &amp; Choreographed Solos'!D12</f>
        <v>0</v>
      </c>
      <c r="G180" s="94">
        <f>+'Solos &amp; Choreographed Solos'!L12</f>
        <v>0</v>
      </c>
    </row>
    <row r="181" spans="1:7" ht="13.5" thickBot="1" x14ac:dyDescent="0.25">
      <c r="A181" s="88">
        <v>6</v>
      </c>
      <c r="B181" s="88" t="str">
        <f>+'Solos &amp; Choreographed Solos'!B13</f>
        <v xml:space="preserve"> </v>
      </c>
      <c r="C181" s="91" cm="1">
        <f t="array" ref="C181">+'Master Roster'!$C$3:$C$3</f>
        <v>0</v>
      </c>
      <c r="D181" s="92" t="s">
        <v>57</v>
      </c>
      <c r="E181" s="88">
        <f>+'Solos &amp; Choreographed Solos'!C13</f>
        <v>0</v>
      </c>
      <c r="F181" s="88">
        <f>+'Solos &amp; Choreographed Solos'!D13</f>
        <v>0</v>
      </c>
      <c r="G181" s="94">
        <f>+'Solos &amp; Choreographed Solos'!L13</f>
        <v>0</v>
      </c>
    </row>
    <row r="182" spans="1:7" ht="13.5" thickBot="1" x14ac:dyDescent="0.25">
      <c r="A182" s="88">
        <v>6</v>
      </c>
      <c r="B182" s="88" t="str">
        <f>+'Solos &amp; Choreographed Solos'!B14</f>
        <v xml:space="preserve"> </v>
      </c>
      <c r="C182" s="91" cm="1">
        <f t="array" ref="C182">+'Master Roster'!$C$3:$C$3</f>
        <v>0</v>
      </c>
      <c r="D182" s="92" t="s">
        <v>57</v>
      </c>
      <c r="E182" s="88">
        <f>+'Solos &amp; Choreographed Solos'!C14</f>
        <v>0</v>
      </c>
      <c r="F182" s="88">
        <f>+'Solos &amp; Choreographed Solos'!D14</f>
        <v>0</v>
      </c>
      <c r="G182" s="94">
        <f>+'Solos &amp; Choreographed Solos'!L14</f>
        <v>0</v>
      </c>
    </row>
    <row r="183" spans="1:7" ht="13.5" thickBot="1" x14ac:dyDescent="0.25">
      <c r="A183" s="88">
        <v>6</v>
      </c>
      <c r="B183" s="88" t="str">
        <f>+'Solos &amp; Choreographed Solos'!B15</f>
        <v xml:space="preserve"> </v>
      </c>
      <c r="C183" s="91" cm="1">
        <f t="array" ref="C183">+'Master Roster'!$C$3:$C$3</f>
        <v>0</v>
      </c>
      <c r="D183" s="92" t="s">
        <v>57</v>
      </c>
      <c r="E183" s="88">
        <f>+'Solos &amp; Choreographed Solos'!C15</f>
        <v>0</v>
      </c>
      <c r="F183" s="88">
        <f>+'Solos &amp; Choreographed Solos'!D15</f>
        <v>0</v>
      </c>
      <c r="G183" s="94">
        <f>+'Solos &amp; Choreographed Solos'!L15</f>
        <v>0</v>
      </c>
    </row>
    <row r="184" spans="1:7" ht="13.5" thickBot="1" x14ac:dyDescent="0.25">
      <c r="A184" s="88">
        <v>6</v>
      </c>
      <c r="B184" s="88" t="str">
        <f>+'Solos &amp; Choreographed Solos'!B16</f>
        <v xml:space="preserve"> </v>
      </c>
      <c r="C184" s="91" cm="1">
        <f t="array" ref="C184">+'Master Roster'!$C$3:$C$3</f>
        <v>0</v>
      </c>
      <c r="D184" s="92" t="s">
        <v>57</v>
      </c>
      <c r="E184" s="88">
        <f>+'Solos &amp; Choreographed Solos'!C16</f>
        <v>0</v>
      </c>
      <c r="F184" s="88">
        <f>+'Solos &amp; Choreographed Solos'!D16</f>
        <v>0</v>
      </c>
      <c r="G184" s="94">
        <f>+'Solos &amp; Choreographed Solos'!L16</f>
        <v>0</v>
      </c>
    </row>
    <row r="185" spans="1:7" ht="13.5" thickBot="1" x14ac:dyDescent="0.25">
      <c r="A185" s="88">
        <v>6</v>
      </c>
      <c r="B185" s="88" t="str">
        <f>+'Solos &amp; Choreographed Solos'!B17</f>
        <v xml:space="preserve"> </v>
      </c>
      <c r="C185" s="91" cm="1">
        <f t="array" ref="C185">+'Master Roster'!$C$3:$C$3</f>
        <v>0</v>
      </c>
      <c r="D185" s="92" t="s">
        <v>57</v>
      </c>
      <c r="E185" s="88">
        <f>+'Solos &amp; Choreographed Solos'!C17</f>
        <v>0</v>
      </c>
      <c r="F185" s="88">
        <f>+'Solos &amp; Choreographed Solos'!D17</f>
        <v>0</v>
      </c>
      <c r="G185" s="94">
        <f>+'Solos &amp; Choreographed Solos'!L17</f>
        <v>0</v>
      </c>
    </row>
    <row r="186" spans="1:7" ht="13.5" thickBot="1" x14ac:dyDescent="0.25">
      <c r="A186" s="88">
        <v>6</v>
      </c>
      <c r="B186" s="88" t="str">
        <f>+'Solos &amp; Choreographed Solos'!B18</f>
        <v xml:space="preserve"> </v>
      </c>
      <c r="C186" s="91" cm="1">
        <f t="array" ref="C186">+'Master Roster'!$C$3:$C$3</f>
        <v>0</v>
      </c>
      <c r="D186" s="92" t="s">
        <v>57</v>
      </c>
      <c r="E186" s="88">
        <f>+'Solos &amp; Choreographed Solos'!C18</f>
        <v>0</v>
      </c>
      <c r="F186" s="88">
        <f>+'Solos &amp; Choreographed Solos'!D18</f>
        <v>0</v>
      </c>
      <c r="G186" s="94">
        <f>+'Solos &amp; Choreographed Solos'!L18</f>
        <v>0</v>
      </c>
    </row>
    <row r="187" spans="1:7" ht="13.5" thickBot="1" x14ac:dyDescent="0.25">
      <c r="A187" s="88">
        <v>6</v>
      </c>
      <c r="B187" s="88" t="str">
        <f>+'Solos &amp; Choreographed Solos'!B19</f>
        <v xml:space="preserve"> </v>
      </c>
      <c r="C187" s="91" cm="1">
        <f t="array" ref="C187">+'Master Roster'!$C$3:$C$3</f>
        <v>0</v>
      </c>
      <c r="D187" s="92" t="s">
        <v>57</v>
      </c>
      <c r="E187" s="88">
        <f>+'Solos &amp; Choreographed Solos'!C19</f>
        <v>0</v>
      </c>
      <c r="F187" s="88">
        <f>+'Solos &amp; Choreographed Solos'!D19</f>
        <v>0</v>
      </c>
      <c r="G187" s="94">
        <f>+'Solos &amp; Choreographed Solos'!L19</f>
        <v>0</v>
      </c>
    </row>
    <row r="188" spans="1:7" ht="13.5" thickBot="1" x14ac:dyDescent="0.25">
      <c r="A188" s="88">
        <v>6</v>
      </c>
      <c r="B188" s="88" t="str">
        <f>+'Solos &amp; Choreographed Solos'!B20</f>
        <v xml:space="preserve"> </v>
      </c>
      <c r="C188" s="91" cm="1">
        <f t="array" ref="C188">+'Master Roster'!$C$3:$C$3</f>
        <v>0</v>
      </c>
      <c r="D188" s="92" t="s">
        <v>57</v>
      </c>
      <c r="E188" s="88">
        <f>+'Solos &amp; Choreographed Solos'!C20</f>
        <v>0</v>
      </c>
      <c r="F188" s="88">
        <f>+'Solos &amp; Choreographed Solos'!D20</f>
        <v>0</v>
      </c>
      <c r="G188" s="94">
        <f>+'Solos &amp; Choreographed Solos'!L20</f>
        <v>0</v>
      </c>
    </row>
    <row r="189" spans="1:7" ht="13.5" thickBot="1" x14ac:dyDescent="0.25">
      <c r="A189" s="88">
        <v>6</v>
      </c>
      <c r="B189" s="88" t="str">
        <f>+'Solos &amp; Choreographed Solos'!B21</f>
        <v xml:space="preserve"> </v>
      </c>
      <c r="C189" s="91" cm="1">
        <f t="array" ref="C189">+'Master Roster'!$C$3:$C$3</f>
        <v>0</v>
      </c>
      <c r="D189" s="92" t="s">
        <v>57</v>
      </c>
      <c r="E189" s="88">
        <f>+'Solos &amp; Choreographed Solos'!C21</f>
        <v>0</v>
      </c>
      <c r="F189" s="88">
        <f>+'Solos &amp; Choreographed Solos'!D21</f>
        <v>0</v>
      </c>
      <c r="G189" s="94">
        <f>+'Solos &amp; Choreographed Solos'!L21</f>
        <v>0</v>
      </c>
    </row>
    <row r="190" spans="1:7" ht="13.5" thickBot="1" x14ac:dyDescent="0.25">
      <c r="A190" s="88">
        <v>6</v>
      </c>
      <c r="B190" s="88" t="str">
        <f>+'Solos &amp; Choreographed Solos'!B22</f>
        <v xml:space="preserve"> </v>
      </c>
      <c r="C190" s="91" cm="1">
        <f t="array" ref="C190">+'Master Roster'!$C$3:$C$3</f>
        <v>0</v>
      </c>
      <c r="D190" s="92" t="s">
        <v>57</v>
      </c>
      <c r="E190" s="88">
        <f>+'Solos &amp; Choreographed Solos'!C22</f>
        <v>0</v>
      </c>
      <c r="F190" s="88">
        <f>+'Solos &amp; Choreographed Solos'!D22</f>
        <v>0</v>
      </c>
      <c r="G190" s="94">
        <f>+'Solos &amp; Choreographed Solos'!L22</f>
        <v>0</v>
      </c>
    </row>
    <row r="191" spans="1:7" ht="13.5" thickBot="1" x14ac:dyDescent="0.25">
      <c r="A191" s="88">
        <v>6</v>
      </c>
      <c r="B191" s="88" t="str">
        <f>+'Solos &amp; Choreographed Solos'!B23</f>
        <v xml:space="preserve"> </v>
      </c>
      <c r="C191" s="91" cm="1">
        <f t="array" ref="C191">+'Master Roster'!$C$3:$C$3</f>
        <v>0</v>
      </c>
      <c r="D191" s="92" t="s">
        <v>57</v>
      </c>
      <c r="E191" s="88">
        <f>+'Solos &amp; Choreographed Solos'!C23</f>
        <v>0</v>
      </c>
      <c r="F191" s="88">
        <f>+'Solos &amp; Choreographed Solos'!D23</f>
        <v>0</v>
      </c>
      <c r="G191" s="94">
        <f>+'Solos &amp; Choreographed Solos'!L23</f>
        <v>0</v>
      </c>
    </row>
    <row r="192" spans="1:7" ht="13.5" thickBot="1" x14ac:dyDescent="0.25">
      <c r="A192" s="88">
        <v>6</v>
      </c>
      <c r="B192" s="88" t="str">
        <f>+'Solos &amp; Choreographed Solos'!B24</f>
        <v xml:space="preserve"> </v>
      </c>
      <c r="C192" s="91" cm="1">
        <f t="array" ref="C192">+'Master Roster'!$C$3:$C$3</f>
        <v>0</v>
      </c>
      <c r="D192" s="92" t="s">
        <v>57</v>
      </c>
      <c r="E192" s="88">
        <f>+'Solos &amp; Choreographed Solos'!C24</f>
        <v>0</v>
      </c>
      <c r="F192" s="88">
        <f>+'Solos &amp; Choreographed Solos'!D24</f>
        <v>0</v>
      </c>
      <c r="G192" s="94">
        <f>+'Solos &amp; Choreographed Solos'!L24</f>
        <v>0</v>
      </c>
    </row>
    <row r="193" spans="1:7" ht="13.5" thickBot="1" x14ac:dyDescent="0.25">
      <c r="A193" s="88">
        <v>6</v>
      </c>
      <c r="B193" s="88" t="str">
        <f>+'Solos &amp; Choreographed Solos'!B25</f>
        <v xml:space="preserve"> </v>
      </c>
      <c r="C193" s="91" cm="1">
        <f t="array" ref="C193">+'Master Roster'!$C$3:$C$3</f>
        <v>0</v>
      </c>
      <c r="D193" s="92" t="s">
        <v>57</v>
      </c>
      <c r="E193" s="88">
        <f>+'Solos &amp; Choreographed Solos'!C25</f>
        <v>0</v>
      </c>
      <c r="F193" s="88">
        <f>+'Solos &amp; Choreographed Solos'!D25</f>
        <v>0</v>
      </c>
      <c r="G193" s="94">
        <f>+'Solos &amp; Choreographed Solos'!L25</f>
        <v>0</v>
      </c>
    </row>
    <row r="194" spans="1:7" ht="13.5" thickBot="1" x14ac:dyDescent="0.25">
      <c r="A194" s="88">
        <v>6</v>
      </c>
      <c r="B194" s="88" t="str">
        <f>+'Solos &amp; Choreographed Solos'!B2</f>
        <v xml:space="preserve"> </v>
      </c>
      <c r="C194" s="91" cm="1">
        <f t="array" ref="C194">+'Master Roster'!$C$3:$C$3</f>
        <v>0</v>
      </c>
      <c r="D194" s="92" t="s">
        <v>96</v>
      </c>
      <c r="E194" s="88">
        <f>+'Solos &amp; Choreographed Solos'!C2</f>
        <v>0</v>
      </c>
      <c r="F194" s="88">
        <f>+'Solos &amp; Choreographed Solos'!D2</f>
        <v>0</v>
      </c>
      <c r="G194" s="94">
        <f>+'Solos &amp; Choreographed Solos'!M2</f>
        <v>0</v>
      </c>
    </row>
    <row r="195" spans="1:7" ht="13.5" thickBot="1" x14ac:dyDescent="0.25">
      <c r="A195" s="88">
        <v>6</v>
      </c>
      <c r="B195" s="88" t="str">
        <f>+'Solos &amp; Choreographed Solos'!B3</f>
        <v xml:space="preserve"> </v>
      </c>
      <c r="C195" s="91" cm="1">
        <f t="array" ref="C195">+'Master Roster'!$C$3:$C$3</f>
        <v>0</v>
      </c>
      <c r="D195" s="92" t="s">
        <v>96</v>
      </c>
      <c r="E195" s="88">
        <f>+'Solos &amp; Choreographed Solos'!C3</f>
        <v>0</v>
      </c>
      <c r="F195" s="88">
        <f>+'Solos &amp; Choreographed Solos'!D3</f>
        <v>0</v>
      </c>
      <c r="G195" s="94">
        <f>+'Solos &amp; Choreographed Solos'!M3</f>
        <v>0</v>
      </c>
    </row>
    <row r="196" spans="1:7" ht="13.5" thickBot="1" x14ac:dyDescent="0.25">
      <c r="A196" s="88">
        <v>6</v>
      </c>
      <c r="B196" s="88" t="str">
        <f>+'Solos &amp; Choreographed Solos'!B4</f>
        <v xml:space="preserve"> </v>
      </c>
      <c r="C196" s="91" cm="1">
        <f t="array" ref="C196">+'Master Roster'!$C$3:$C$3</f>
        <v>0</v>
      </c>
      <c r="D196" s="92" t="s">
        <v>96</v>
      </c>
      <c r="E196" s="88">
        <f>+'Solos &amp; Choreographed Solos'!C4</f>
        <v>0</v>
      </c>
      <c r="F196" s="88">
        <f>+'Solos &amp; Choreographed Solos'!D4</f>
        <v>0</v>
      </c>
      <c r="G196" s="94">
        <f>+'Solos &amp; Choreographed Solos'!M4</f>
        <v>0</v>
      </c>
    </row>
    <row r="197" spans="1:7" ht="13.5" thickBot="1" x14ac:dyDescent="0.25">
      <c r="A197" s="88">
        <v>6</v>
      </c>
      <c r="B197" s="88" t="str">
        <f>+'Solos &amp; Choreographed Solos'!B5</f>
        <v xml:space="preserve"> </v>
      </c>
      <c r="C197" s="91" cm="1">
        <f t="array" ref="C197">+'Master Roster'!$C$3:$C$3</f>
        <v>0</v>
      </c>
      <c r="D197" s="92" t="s">
        <v>96</v>
      </c>
      <c r="E197" s="88">
        <f>+'Solos &amp; Choreographed Solos'!C5</f>
        <v>0</v>
      </c>
      <c r="F197" s="88">
        <f>+'Solos &amp; Choreographed Solos'!D5</f>
        <v>0</v>
      </c>
      <c r="G197" s="94">
        <f>+'Solos &amp; Choreographed Solos'!M5</f>
        <v>0</v>
      </c>
    </row>
    <row r="198" spans="1:7" ht="13.5" thickBot="1" x14ac:dyDescent="0.25">
      <c r="A198" s="88">
        <v>6</v>
      </c>
      <c r="B198" s="88" t="str">
        <f>+'Solos &amp; Choreographed Solos'!B6</f>
        <v xml:space="preserve"> </v>
      </c>
      <c r="C198" s="91" cm="1">
        <f t="array" ref="C198">+'Master Roster'!$C$3:$C$3</f>
        <v>0</v>
      </c>
      <c r="D198" s="92" t="s">
        <v>96</v>
      </c>
      <c r="E198" s="88">
        <f>+'Solos &amp; Choreographed Solos'!C6</f>
        <v>0</v>
      </c>
      <c r="F198" s="88">
        <f>+'Solos &amp; Choreographed Solos'!D6</f>
        <v>0</v>
      </c>
      <c r="G198" s="94">
        <f>+'Solos &amp; Choreographed Solos'!M6</f>
        <v>0</v>
      </c>
    </row>
    <row r="199" spans="1:7" ht="13.5" thickBot="1" x14ac:dyDescent="0.25">
      <c r="A199" s="88">
        <v>6</v>
      </c>
      <c r="B199" s="88" t="str">
        <f>+'Solos &amp; Choreographed Solos'!B7</f>
        <v xml:space="preserve"> </v>
      </c>
      <c r="C199" s="91" cm="1">
        <f t="array" ref="C199">+'Master Roster'!$C$3:$C$3</f>
        <v>0</v>
      </c>
      <c r="D199" s="92" t="s">
        <v>96</v>
      </c>
      <c r="E199" s="88">
        <f>+'Solos &amp; Choreographed Solos'!C7</f>
        <v>0</v>
      </c>
      <c r="F199" s="88">
        <f>+'Solos &amp; Choreographed Solos'!D7</f>
        <v>0</v>
      </c>
      <c r="G199" s="94">
        <f>+'Solos &amp; Choreographed Solos'!M7</f>
        <v>0</v>
      </c>
    </row>
    <row r="200" spans="1:7" ht="13.5" thickBot="1" x14ac:dyDescent="0.25">
      <c r="A200" s="88">
        <v>6</v>
      </c>
      <c r="B200" s="88" t="str">
        <f>+'Solos &amp; Choreographed Solos'!B8</f>
        <v xml:space="preserve"> </v>
      </c>
      <c r="C200" s="91" cm="1">
        <f t="array" ref="C200">+'Master Roster'!$C$3:$C$3</f>
        <v>0</v>
      </c>
      <c r="D200" s="92" t="s">
        <v>96</v>
      </c>
      <c r="E200" s="88">
        <f>+'Solos &amp; Choreographed Solos'!C8</f>
        <v>0</v>
      </c>
      <c r="F200" s="88">
        <f>+'Solos &amp; Choreographed Solos'!D8</f>
        <v>0</v>
      </c>
      <c r="G200" s="94">
        <f>+'Solos &amp; Choreographed Solos'!M8</f>
        <v>0</v>
      </c>
    </row>
    <row r="201" spans="1:7" ht="13.5" thickBot="1" x14ac:dyDescent="0.25">
      <c r="A201" s="88">
        <v>6</v>
      </c>
      <c r="B201" s="88" t="str">
        <f>+'Solos &amp; Choreographed Solos'!B9</f>
        <v xml:space="preserve"> </v>
      </c>
      <c r="C201" s="91" cm="1">
        <f t="array" ref="C201">+'Master Roster'!$C$3:$C$3</f>
        <v>0</v>
      </c>
      <c r="D201" s="92" t="s">
        <v>96</v>
      </c>
      <c r="E201" s="88">
        <f>+'Solos &amp; Choreographed Solos'!C9</f>
        <v>0</v>
      </c>
      <c r="F201" s="88">
        <f>+'Solos &amp; Choreographed Solos'!D9</f>
        <v>0</v>
      </c>
      <c r="G201" s="94">
        <f>+'Solos &amp; Choreographed Solos'!M9</f>
        <v>0</v>
      </c>
    </row>
    <row r="202" spans="1:7" ht="13.5" thickBot="1" x14ac:dyDescent="0.25">
      <c r="A202" s="88">
        <v>6</v>
      </c>
      <c r="B202" s="88" t="str">
        <f>+'Solos &amp; Choreographed Solos'!B10</f>
        <v xml:space="preserve"> </v>
      </c>
      <c r="C202" s="91" cm="1">
        <f t="array" ref="C202">+'Master Roster'!$C$3:$C$3</f>
        <v>0</v>
      </c>
      <c r="D202" s="92" t="s">
        <v>96</v>
      </c>
      <c r="E202" s="88">
        <f>+'Solos &amp; Choreographed Solos'!C10</f>
        <v>0</v>
      </c>
      <c r="F202" s="88">
        <f>+'Solos &amp; Choreographed Solos'!D10</f>
        <v>0</v>
      </c>
      <c r="G202" s="94">
        <f>+'Solos &amp; Choreographed Solos'!M10</f>
        <v>0</v>
      </c>
    </row>
    <row r="203" spans="1:7" ht="13.5" thickBot="1" x14ac:dyDescent="0.25">
      <c r="A203" s="88">
        <v>6</v>
      </c>
      <c r="B203" s="88" t="str">
        <f>+'Solos &amp; Choreographed Solos'!B11</f>
        <v xml:space="preserve"> </v>
      </c>
      <c r="C203" s="91" cm="1">
        <f t="array" ref="C203">+'Master Roster'!$C$3:$C$3</f>
        <v>0</v>
      </c>
      <c r="D203" s="92" t="s">
        <v>96</v>
      </c>
      <c r="E203" s="88">
        <f>+'Solos &amp; Choreographed Solos'!C11</f>
        <v>0</v>
      </c>
      <c r="F203" s="88">
        <f>+'Solos &amp; Choreographed Solos'!D11</f>
        <v>0</v>
      </c>
      <c r="G203" s="94">
        <f>+'Solos &amp; Choreographed Solos'!M11</f>
        <v>0</v>
      </c>
    </row>
    <row r="204" spans="1:7" ht="13.5" thickBot="1" x14ac:dyDescent="0.25">
      <c r="A204" s="88">
        <v>6</v>
      </c>
      <c r="B204" s="88" t="str">
        <f>+'Solos &amp; Choreographed Solos'!B12</f>
        <v xml:space="preserve"> </v>
      </c>
      <c r="C204" s="91" cm="1">
        <f t="array" ref="C204">+'Master Roster'!$C$3:$C$3</f>
        <v>0</v>
      </c>
      <c r="D204" s="92" t="s">
        <v>96</v>
      </c>
      <c r="E204" s="88">
        <f>+'Solos &amp; Choreographed Solos'!C12</f>
        <v>0</v>
      </c>
      <c r="F204" s="88">
        <f>+'Solos &amp; Choreographed Solos'!D12</f>
        <v>0</v>
      </c>
      <c r="G204" s="94">
        <f>+'Solos &amp; Choreographed Solos'!M12</f>
        <v>0</v>
      </c>
    </row>
    <row r="205" spans="1:7" ht="13.5" thickBot="1" x14ac:dyDescent="0.25">
      <c r="A205" s="88">
        <v>6</v>
      </c>
      <c r="B205" s="88" t="str">
        <f>+'Solos &amp; Choreographed Solos'!B13</f>
        <v xml:space="preserve"> </v>
      </c>
      <c r="C205" s="91" cm="1">
        <f t="array" ref="C205">+'Master Roster'!$C$3:$C$3</f>
        <v>0</v>
      </c>
      <c r="D205" s="92" t="s">
        <v>96</v>
      </c>
      <c r="E205" s="88">
        <f>+'Solos &amp; Choreographed Solos'!C13</f>
        <v>0</v>
      </c>
      <c r="F205" s="88">
        <f>+'Solos &amp; Choreographed Solos'!D13</f>
        <v>0</v>
      </c>
      <c r="G205" s="94">
        <f>+'Solos &amp; Choreographed Solos'!M13</f>
        <v>0</v>
      </c>
    </row>
    <row r="206" spans="1:7" ht="13.5" thickBot="1" x14ac:dyDescent="0.25">
      <c r="A206" s="88">
        <v>6</v>
      </c>
      <c r="B206" s="88" t="str">
        <f>+'Solos &amp; Choreographed Solos'!B14</f>
        <v xml:space="preserve"> </v>
      </c>
      <c r="C206" s="91" cm="1">
        <f t="array" ref="C206">+'Master Roster'!$C$3:$C$3</f>
        <v>0</v>
      </c>
      <c r="D206" s="92" t="s">
        <v>96</v>
      </c>
      <c r="E206" s="88">
        <f>+'Solos &amp; Choreographed Solos'!C14</f>
        <v>0</v>
      </c>
      <c r="F206" s="88">
        <f>+'Solos &amp; Choreographed Solos'!D14</f>
        <v>0</v>
      </c>
      <c r="G206" s="94">
        <f>+'Solos &amp; Choreographed Solos'!M14</f>
        <v>0</v>
      </c>
    </row>
    <row r="207" spans="1:7" ht="13.5" thickBot="1" x14ac:dyDescent="0.25">
      <c r="A207" s="88">
        <v>6</v>
      </c>
      <c r="B207" s="88" t="str">
        <f>+'Solos &amp; Choreographed Solos'!B15</f>
        <v xml:space="preserve"> </v>
      </c>
      <c r="C207" s="91" cm="1">
        <f t="array" ref="C207">+'Master Roster'!$C$3:$C$3</f>
        <v>0</v>
      </c>
      <c r="D207" s="92" t="s">
        <v>96</v>
      </c>
      <c r="E207" s="88">
        <f>+'Solos &amp; Choreographed Solos'!C15</f>
        <v>0</v>
      </c>
      <c r="F207" s="88">
        <f>+'Solos &amp; Choreographed Solos'!D15</f>
        <v>0</v>
      </c>
      <c r="G207" s="94">
        <f>+'Solos &amp; Choreographed Solos'!M15</f>
        <v>0</v>
      </c>
    </row>
    <row r="208" spans="1:7" ht="13.5" thickBot="1" x14ac:dyDescent="0.25">
      <c r="A208" s="88">
        <v>6</v>
      </c>
      <c r="B208" s="88" t="str">
        <f>+'Solos &amp; Choreographed Solos'!B16</f>
        <v xml:space="preserve"> </v>
      </c>
      <c r="C208" s="91" cm="1">
        <f t="array" ref="C208">+'Master Roster'!$C$3:$C$3</f>
        <v>0</v>
      </c>
      <c r="D208" s="92" t="s">
        <v>96</v>
      </c>
      <c r="E208" s="88">
        <f>+'Solos &amp; Choreographed Solos'!C16</f>
        <v>0</v>
      </c>
      <c r="F208" s="88">
        <f>+'Solos &amp; Choreographed Solos'!D16</f>
        <v>0</v>
      </c>
      <c r="G208" s="94">
        <f>+'Solos &amp; Choreographed Solos'!M16</f>
        <v>0</v>
      </c>
    </row>
    <row r="209" spans="1:7" ht="13.5" thickBot="1" x14ac:dyDescent="0.25">
      <c r="A209" s="88">
        <v>6</v>
      </c>
      <c r="B209" s="88" t="str">
        <f>+'Solos &amp; Choreographed Solos'!B17</f>
        <v xml:space="preserve"> </v>
      </c>
      <c r="C209" s="91" cm="1">
        <f t="array" ref="C209">+'Master Roster'!$C$3:$C$3</f>
        <v>0</v>
      </c>
      <c r="D209" s="92" t="s">
        <v>96</v>
      </c>
      <c r="E209" s="88">
        <f>+'Solos &amp; Choreographed Solos'!C17</f>
        <v>0</v>
      </c>
      <c r="F209" s="88">
        <f>+'Solos &amp; Choreographed Solos'!D17</f>
        <v>0</v>
      </c>
      <c r="G209" s="94">
        <f>+'Solos &amp; Choreographed Solos'!M17</f>
        <v>0</v>
      </c>
    </row>
    <row r="210" spans="1:7" ht="13.5" thickBot="1" x14ac:dyDescent="0.25">
      <c r="A210" s="88">
        <v>6</v>
      </c>
      <c r="B210" s="88" t="str">
        <f>+'Solos &amp; Choreographed Solos'!B18</f>
        <v xml:space="preserve"> </v>
      </c>
      <c r="C210" s="91" cm="1">
        <f t="array" ref="C210">+'Master Roster'!$C$3:$C$3</f>
        <v>0</v>
      </c>
      <c r="D210" s="92" t="s">
        <v>96</v>
      </c>
      <c r="E210" s="88">
        <f>+'Solos &amp; Choreographed Solos'!C18</f>
        <v>0</v>
      </c>
      <c r="F210" s="88">
        <f>+'Solos &amp; Choreographed Solos'!D18</f>
        <v>0</v>
      </c>
      <c r="G210" s="94">
        <f>+'Solos &amp; Choreographed Solos'!M18</f>
        <v>0</v>
      </c>
    </row>
    <row r="211" spans="1:7" ht="13.5" thickBot="1" x14ac:dyDescent="0.25">
      <c r="A211" s="88">
        <v>6</v>
      </c>
      <c r="B211" s="88" t="str">
        <f>+'Solos &amp; Choreographed Solos'!B19</f>
        <v xml:space="preserve"> </v>
      </c>
      <c r="C211" s="91" cm="1">
        <f t="array" ref="C211">+'Master Roster'!$C$3:$C$3</f>
        <v>0</v>
      </c>
      <c r="D211" s="92" t="s">
        <v>96</v>
      </c>
      <c r="E211" s="88">
        <f>+'Solos &amp; Choreographed Solos'!C19</f>
        <v>0</v>
      </c>
      <c r="F211" s="88">
        <f>+'Solos &amp; Choreographed Solos'!D19</f>
        <v>0</v>
      </c>
      <c r="G211" s="94">
        <f>+'Solos &amp; Choreographed Solos'!M19</f>
        <v>0</v>
      </c>
    </row>
    <row r="212" spans="1:7" ht="13.5" thickBot="1" x14ac:dyDescent="0.25">
      <c r="A212" s="88">
        <v>6</v>
      </c>
      <c r="B212" s="88" t="str">
        <f>+'Solos &amp; Choreographed Solos'!B20</f>
        <v xml:space="preserve"> </v>
      </c>
      <c r="C212" s="91" cm="1">
        <f t="array" ref="C212">+'Master Roster'!$C$3:$C$3</f>
        <v>0</v>
      </c>
      <c r="D212" s="92" t="s">
        <v>96</v>
      </c>
      <c r="E212" s="88">
        <f>+'Solos &amp; Choreographed Solos'!C20</f>
        <v>0</v>
      </c>
      <c r="F212" s="88">
        <f>+'Solos &amp; Choreographed Solos'!D20</f>
        <v>0</v>
      </c>
      <c r="G212" s="94">
        <f>+'Solos &amp; Choreographed Solos'!M20</f>
        <v>0</v>
      </c>
    </row>
    <row r="213" spans="1:7" ht="13.5" thickBot="1" x14ac:dyDescent="0.25">
      <c r="A213" s="88">
        <v>6</v>
      </c>
      <c r="B213" s="88" t="str">
        <f>+'Solos &amp; Choreographed Solos'!B21</f>
        <v xml:space="preserve"> </v>
      </c>
      <c r="C213" s="91" cm="1">
        <f t="array" ref="C213">+'Master Roster'!$C$3:$C$3</f>
        <v>0</v>
      </c>
      <c r="D213" s="92" t="s">
        <v>96</v>
      </c>
      <c r="E213" s="88">
        <f>+'Solos &amp; Choreographed Solos'!C21</f>
        <v>0</v>
      </c>
      <c r="F213" s="88">
        <f>+'Solos &amp; Choreographed Solos'!D21</f>
        <v>0</v>
      </c>
      <c r="G213" s="94">
        <f>+'Solos &amp; Choreographed Solos'!M21</f>
        <v>0</v>
      </c>
    </row>
    <row r="214" spans="1:7" ht="13.5" thickBot="1" x14ac:dyDescent="0.25">
      <c r="A214" s="88">
        <v>6</v>
      </c>
      <c r="B214" s="88" t="str">
        <f>+'Solos &amp; Choreographed Solos'!B22</f>
        <v xml:space="preserve"> </v>
      </c>
      <c r="C214" s="91" cm="1">
        <f t="array" ref="C214">+'Master Roster'!$C$3:$C$3</f>
        <v>0</v>
      </c>
      <c r="D214" s="92" t="s">
        <v>96</v>
      </c>
      <c r="E214" s="88">
        <f>+'Solos &amp; Choreographed Solos'!C22</f>
        <v>0</v>
      </c>
      <c r="F214" s="88">
        <f>+'Solos &amp; Choreographed Solos'!D22</f>
        <v>0</v>
      </c>
      <c r="G214" s="94">
        <f>+'Solos &amp; Choreographed Solos'!M22</f>
        <v>0</v>
      </c>
    </row>
    <row r="215" spans="1:7" ht="13.5" thickBot="1" x14ac:dyDescent="0.25">
      <c r="A215" s="88">
        <v>6</v>
      </c>
      <c r="B215" s="88" t="str">
        <f>+'Solos &amp; Choreographed Solos'!B23</f>
        <v xml:space="preserve"> </v>
      </c>
      <c r="C215" s="91" cm="1">
        <f t="array" ref="C215">+'Master Roster'!$C$3:$C$3</f>
        <v>0</v>
      </c>
      <c r="D215" s="92" t="s">
        <v>96</v>
      </c>
      <c r="E215" s="88">
        <f>+'Solos &amp; Choreographed Solos'!C23</f>
        <v>0</v>
      </c>
      <c r="F215" s="88">
        <f>+'Solos &amp; Choreographed Solos'!D23</f>
        <v>0</v>
      </c>
      <c r="G215" s="94">
        <f>+'Solos &amp; Choreographed Solos'!M23</f>
        <v>0</v>
      </c>
    </row>
    <row r="216" spans="1:7" ht="13.5" thickBot="1" x14ac:dyDescent="0.25">
      <c r="A216" s="88">
        <v>6</v>
      </c>
      <c r="B216" s="88" t="str">
        <f>+'Solos &amp; Choreographed Solos'!B24</f>
        <v xml:space="preserve"> </v>
      </c>
      <c r="C216" s="91" cm="1">
        <f t="array" ref="C216">+'Master Roster'!$C$3:$C$3</f>
        <v>0</v>
      </c>
      <c r="D216" s="92" t="s">
        <v>96</v>
      </c>
      <c r="E216" s="88">
        <f>+'Solos &amp; Choreographed Solos'!C24</f>
        <v>0</v>
      </c>
      <c r="F216" s="88">
        <f>+'Solos &amp; Choreographed Solos'!D24</f>
        <v>0</v>
      </c>
      <c r="G216" s="94">
        <f>+'Solos &amp; Choreographed Solos'!M24</f>
        <v>0</v>
      </c>
    </row>
    <row r="217" spans="1:7" ht="13.5" thickBot="1" x14ac:dyDescent="0.25">
      <c r="A217" s="88">
        <v>6</v>
      </c>
      <c r="B217" s="88" t="str">
        <f>+'Solos &amp; Choreographed Solos'!B25</f>
        <v xml:space="preserve"> </v>
      </c>
      <c r="C217" s="91" cm="1">
        <f t="array" ref="C217">+'Master Roster'!$C$3:$C$3</f>
        <v>0</v>
      </c>
      <c r="D217" s="92" t="s">
        <v>96</v>
      </c>
      <c r="E217" s="88">
        <f>+'Solos &amp; Choreographed Solos'!C25</f>
        <v>0</v>
      </c>
      <c r="F217" s="88">
        <f>+'Solos &amp; Choreographed Solos'!D25</f>
        <v>0</v>
      </c>
      <c r="G217" s="94">
        <f>+'Solos &amp; Choreographed Solos'!M25</f>
        <v>0</v>
      </c>
    </row>
    <row r="218" spans="1:7" ht="13.5" thickBot="1" x14ac:dyDescent="0.25">
      <c r="A218" s="88">
        <v>6</v>
      </c>
      <c r="B218" s="88" t="str">
        <f>+'Solos &amp; Choreographed Solos'!B2</f>
        <v xml:space="preserve"> </v>
      </c>
      <c r="C218" s="91" cm="1">
        <f t="array" ref="C218">+'Master Roster'!$C$3:$C$3</f>
        <v>0</v>
      </c>
      <c r="D218" s="92" t="s">
        <v>97</v>
      </c>
      <c r="E218" s="88">
        <f>+'Solos &amp; Choreographed Solos'!C2</f>
        <v>0</v>
      </c>
      <c r="F218" s="88">
        <f>+'Solos &amp; Choreographed Solos'!D2</f>
        <v>0</v>
      </c>
      <c r="G218" s="94">
        <f>+'Solos &amp; Choreographed Solos'!N2</f>
        <v>0</v>
      </c>
    </row>
    <row r="219" spans="1:7" ht="13.5" thickBot="1" x14ac:dyDescent="0.25">
      <c r="A219" s="88">
        <v>6</v>
      </c>
      <c r="B219" s="88" t="str">
        <f>+'Solos &amp; Choreographed Solos'!B3</f>
        <v xml:space="preserve"> </v>
      </c>
      <c r="C219" s="91" cm="1">
        <f t="array" ref="C219">+'Master Roster'!$C$3:$C$3</f>
        <v>0</v>
      </c>
      <c r="D219" s="92" t="s">
        <v>97</v>
      </c>
      <c r="E219" s="88">
        <f>+'Solos &amp; Choreographed Solos'!C3</f>
        <v>0</v>
      </c>
      <c r="F219" s="88">
        <f>+'Solos &amp; Choreographed Solos'!D3</f>
        <v>0</v>
      </c>
      <c r="G219" s="94">
        <f>+'Solos &amp; Choreographed Solos'!N3</f>
        <v>0</v>
      </c>
    </row>
    <row r="220" spans="1:7" ht="13.5" thickBot="1" x14ac:dyDescent="0.25">
      <c r="A220" s="88">
        <v>6</v>
      </c>
      <c r="B220" s="88" t="str">
        <f>+'Solos &amp; Choreographed Solos'!B4</f>
        <v xml:space="preserve"> </v>
      </c>
      <c r="C220" s="91" cm="1">
        <f t="array" ref="C220">+'Master Roster'!$C$3:$C$3</f>
        <v>0</v>
      </c>
      <c r="D220" s="92" t="s">
        <v>97</v>
      </c>
      <c r="E220" s="88">
        <f>+'Solos &amp; Choreographed Solos'!C4</f>
        <v>0</v>
      </c>
      <c r="F220" s="88">
        <f>+'Solos &amp; Choreographed Solos'!D4</f>
        <v>0</v>
      </c>
      <c r="G220" s="94">
        <f>+'Solos &amp; Choreographed Solos'!N4</f>
        <v>0</v>
      </c>
    </row>
    <row r="221" spans="1:7" ht="13.5" thickBot="1" x14ac:dyDescent="0.25">
      <c r="A221" s="88">
        <v>6</v>
      </c>
      <c r="B221" s="88" t="str">
        <f>+'Solos &amp; Choreographed Solos'!B5</f>
        <v xml:space="preserve"> </v>
      </c>
      <c r="C221" s="91" cm="1">
        <f t="array" ref="C221">+'Master Roster'!$C$3:$C$3</f>
        <v>0</v>
      </c>
      <c r="D221" s="92" t="s">
        <v>97</v>
      </c>
      <c r="E221" s="88">
        <f>+'Solos &amp; Choreographed Solos'!C5</f>
        <v>0</v>
      </c>
      <c r="F221" s="88">
        <f>+'Solos &amp; Choreographed Solos'!D5</f>
        <v>0</v>
      </c>
      <c r="G221" s="94">
        <f>+'Solos &amp; Choreographed Solos'!N5</f>
        <v>0</v>
      </c>
    </row>
    <row r="222" spans="1:7" ht="13.5" thickBot="1" x14ac:dyDescent="0.25">
      <c r="A222" s="88">
        <v>6</v>
      </c>
      <c r="B222" s="88" t="str">
        <f>+'Solos &amp; Choreographed Solos'!B6</f>
        <v xml:space="preserve"> </v>
      </c>
      <c r="C222" s="91" cm="1">
        <f t="array" ref="C222">+'Master Roster'!$C$3:$C$3</f>
        <v>0</v>
      </c>
      <c r="D222" s="92" t="s">
        <v>97</v>
      </c>
      <c r="E222" s="88">
        <f>+'Solos &amp; Choreographed Solos'!C6</f>
        <v>0</v>
      </c>
      <c r="F222" s="88">
        <f>+'Solos &amp; Choreographed Solos'!D6</f>
        <v>0</v>
      </c>
      <c r="G222" s="94">
        <f>+'Solos &amp; Choreographed Solos'!N6</f>
        <v>0</v>
      </c>
    </row>
    <row r="223" spans="1:7" ht="13.5" thickBot="1" x14ac:dyDescent="0.25">
      <c r="A223" s="88">
        <v>6</v>
      </c>
      <c r="B223" s="88" t="str">
        <f>+'Solos &amp; Choreographed Solos'!B7</f>
        <v xml:space="preserve"> </v>
      </c>
      <c r="C223" s="91" cm="1">
        <f t="array" ref="C223">+'Master Roster'!$C$3:$C$3</f>
        <v>0</v>
      </c>
      <c r="D223" s="92" t="s">
        <v>97</v>
      </c>
      <c r="E223" s="88">
        <f>+'Solos &amp; Choreographed Solos'!C7</f>
        <v>0</v>
      </c>
      <c r="F223" s="88">
        <f>+'Solos &amp; Choreographed Solos'!D7</f>
        <v>0</v>
      </c>
      <c r="G223" s="94">
        <f>+'Solos &amp; Choreographed Solos'!N7</f>
        <v>0</v>
      </c>
    </row>
    <row r="224" spans="1:7" ht="13.5" thickBot="1" x14ac:dyDescent="0.25">
      <c r="A224" s="88">
        <v>6</v>
      </c>
      <c r="B224" s="88" t="str">
        <f>+'Solos &amp; Choreographed Solos'!B8</f>
        <v xml:space="preserve"> </v>
      </c>
      <c r="C224" s="91" cm="1">
        <f t="array" ref="C224">+'Master Roster'!$C$3:$C$3</f>
        <v>0</v>
      </c>
      <c r="D224" s="92" t="s">
        <v>97</v>
      </c>
      <c r="E224" s="88">
        <f>+'Solos &amp; Choreographed Solos'!C8</f>
        <v>0</v>
      </c>
      <c r="F224" s="88">
        <f>+'Solos &amp; Choreographed Solos'!D8</f>
        <v>0</v>
      </c>
      <c r="G224" s="94">
        <f>+'Solos &amp; Choreographed Solos'!N8</f>
        <v>0</v>
      </c>
    </row>
    <row r="225" spans="1:7" ht="13.5" thickBot="1" x14ac:dyDescent="0.25">
      <c r="A225" s="88">
        <v>6</v>
      </c>
      <c r="B225" s="88" t="str">
        <f>+'Solos &amp; Choreographed Solos'!B9</f>
        <v xml:space="preserve"> </v>
      </c>
      <c r="C225" s="91" cm="1">
        <f t="array" ref="C225">+'Master Roster'!$C$3:$C$3</f>
        <v>0</v>
      </c>
      <c r="D225" s="92" t="s">
        <v>97</v>
      </c>
      <c r="E225" s="88">
        <f>+'Solos &amp; Choreographed Solos'!C9</f>
        <v>0</v>
      </c>
      <c r="F225" s="88">
        <f>+'Solos &amp; Choreographed Solos'!D9</f>
        <v>0</v>
      </c>
      <c r="G225" s="94">
        <f>+'Solos &amp; Choreographed Solos'!N9</f>
        <v>0</v>
      </c>
    </row>
    <row r="226" spans="1:7" ht="13.5" thickBot="1" x14ac:dyDescent="0.25">
      <c r="A226" s="88">
        <v>6</v>
      </c>
      <c r="B226" s="88" t="str">
        <f>+'Solos &amp; Choreographed Solos'!B10</f>
        <v xml:space="preserve"> </v>
      </c>
      <c r="C226" s="91" cm="1">
        <f t="array" ref="C226">+'Master Roster'!$C$3:$C$3</f>
        <v>0</v>
      </c>
      <c r="D226" s="92" t="s">
        <v>97</v>
      </c>
      <c r="E226" s="88">
        <f>+'Solos &amp; Choreographed Solos'!C10</f>
        <v>0</v>
      </c>
      <c r="F226" s="88">
        <f>+'Solos &amp; Choreographed Solos'!D10</f>
        <v>0</v>
      </c>
      <c r="G226" s="94">
        <f>+'Solos &amp; Choreographed Solos'!N10</f>
        <v>0</v>
      </c>
    </row>
    <row r="227" spans="1:7" ht="13.5" thickBot="1" x14ac:dyDescent="0.25">
      <c r="A227" s="88">
        <v>6</v>
      </c>
      <c r="B227" s="88" t="str">
        <f>+'Solos &amp; Choreographed Solos'!B11</f>
        <v xml:space="preserve"> </v>
      </c>
      <c r="C227" s="91" cm="1">
        <f t="array" ref="C227">+'Master Roster'!$C$3:$C$3</f>
        <v>0</v>
      </c>
      <c r="D227" s="92" t="s">
        <v>97</v>
      </c>
      <c r="E227" s="88">
        <f>+'Solos &amp; Choreographed Solos'!C11</f>
        <v>0</v>
      </c>
      <c r="F227" s="88">
        <f>+'Solos &amp; Choreographed Solos'!D11</f>
        <v>0</v>
      </c>
      <c r="G227" s="94">
        <f>+'Solos &amp; Choreographed Solos'!N11</f>
        <v>0</v>
      </c>
    </row>
    <row r="228" spans="1:7" ht="13.5" thickBot="1" x14ac:dyDescent="0.25">
      <c r="A228" s="88">
        <v>6</v>
      </c>
      <c r="B228" s="88" t="str">
        <f>+'Solos &amp; Choreographed Solos'!B12</f>
        <v xml:space="preserve"> </v>
      </c>
      <c r="C228" s="91" cm="1">
        <f t="array" ref="C228">+'Master Roster'!$C$3:$C$3</f>
        <v>0</v>
      </c>
      <c r="D228" s="92" t="s">
        <v>97</v>
      </c>
      <c r="E228" s="88">
        <f>+'Solos &amp; Choreographed Solos'!C12</f>
        <v>0</v>
      </c>
      <c r="F228" s="88">
        <f>+'Solos &amp; Choreographed Solos'!D12</f>
        <v>0</v>
      </c>
      <c r="G228" s="94">
        <f>+'Solos &amp; Choreographed Solos'!N12</f>
        <v>0</v>
      </c>
    </row>
    <row r="229" spans="1:7" ht="13.5" thickBot="1" x14ac:dyDescent="0.25">
      <c r="A229" s="88">
        <v>6</v>
      </c>
      <c r="B229" s="88" t="str">
        <f>+'Solos &amp; Choreographed Solos'!B13</f>
        <v xml:space="preserve"> </v>
      </c>
      <c r="C229" s="91" cm="1">
        <f t="array" ref="C229">+'Master Roster'!$C$3:$C$3</f>
        <v>0</v>
      </c>
      <c r="D229" s="92" t="s">
        <v>97</v>
      </c>
      <c r="E229" s="88">
        <f>+'Solos &amp; Choreographed Solos'!C13</f>
        <v>0</v>
      </c>
      <c r="F229" s="88">
        <f>+'Solos &amp; Choreographed Solos'!D13</f>
        <v>0</v>
      </c>
      <c r="G229" s="94">
        <f>+'Solos &amp; Choreographed Solos'!N13</f>
        <v>0</v>
      </c>
    </row>
    <row r="230" spans="1:7" ht="13.5" thickBot="1" x14ac:dyDescent="0.25">
      <c r="A230" s="88">
        <v>6</v>
      </c>
      <c r="B230" s="88" t="str">
        <f>+'Solos &amp; Choreographed Solos'!B14</f>
        <v xml:space="preserve"> </v>
      </c>
      <c r="C230" s="91" cm="1">
        <f t="array" ref="C230">+'Master Roster'!$C$3:$C$3</f>
        <v>0</v>
      </c>
      <c r="D230" s="92" t="s">
        <v>97</v>
      </c>
      <c r="E230" s="88">
        <f>+'Solos &amp; Choreographed Solos'!C14</f>
        <v>0</v>
      </c>
      <c r="F230" s="88">
        <f>+'Solos &amp; Choreographed Solos'!D14</f>
        <v>0</v>
      </c>
      <c r="G230" s="94">
        <f>+'Solos &amp; Choreographed Solos'!N14</f>
        <v>0</v>
      </c>
    </row>
    <row r="231" spans="1:7" ht="13.5" thickBot="1" x14ac:dyDescent="0.25">
      <c r="A231" s="88">
        <v>6</v>
      </c>
      <c r="B231" s="88" t="str">
        <f>+'Solos &amp; Choreographed Solos'!B15</f>
        <v xml:space="preserve"> </v>
      </c>
      <c r="C231" s="91" cm="1">
        <f t="array" ref="C231">+'Master Roster'!$C$3:$C$3</f>
        <v>0</v>
      </c>
      <c r="D231" s="92" t="s">
        <v>97</v>
      </c>
      <c r="E231" s="88">
        <f>+'Solos &amp; Choreographed Solos'!C15</f>
        <v>0</v>
      </c>
      <c r="F231" s="88">
        <f>+'Solos &amp; Choreographed Solos'!D15</f>
        <v>0</v>
      </c>
      <c r="G231" s="94">
        <f>+'Solos &amp; Choreographed Solos'!N15</f>
        <v>0</v>
      </c>
    </row>
    <row r="232" spans="1:7" ht="13.5" thickBot="1" x14ac:dyDescent="0.25">
      <c r="A232" s="88">
        <v>6</v>
      </c>
      <c r="B232" s="88" t="str">
        <f>+'Solos &amp; Choreographed Solos'!B16</f>
        <v xml:space="preserve"> </v>
      </c>
      <c r="C232" s="91" cm="1">
        <f t="array" ref="C232">+'Master Roster'!$C$3:$C$3</f>
        <v>0</v>
      </c>
      <c r="D232" s="92" t="s">
        <v>97</v>
      </c>
      <c r="E232" s="88">
        <f>+'Solos &amp; Choreographed Solos'!C16</f>
        <v>0</v>
      </c>
      <c r="F232" s="88">
        <f>+'Solos &amp; Choreographed Solos'!D16</f>
        <v>0</v>
      </c>
      <c r="G232" s="94">
        <f>+'Solos &amp; Choreographed Solos'!N16</f>
        <v>0</v>
      </c>
    </row>
    <row r="233" spans="1:7" ht="13.5" thickBot="1" x14ac:dyDescent="0.25">
      <c r="A233" s="88">
        <v>6</v>
      </c>
      <c r="B233" s="88" t="str">
        <f>+'Solos &amp; Choreographed Solos'!B17</f>
        <v xml:space="preserve"> </v>
      </c>
      <c r="C233" s="91" cm="1">
        <f t="array" ref="C233">+'Master Roster'!$C$3:$C$3</f>
        <v>0</v>
      </c>
      <c r="D233" s="92" t="s">
        <v>97</v>
      </c>
      <c r="E233" s="88">
        <f>+'Solos &amp; Choreographed Solos'!C17</f>
        <v>0</v>
      </c>
      <c r="F233" s="88">
        <f>+'Solos &amp; Choreographed Solos'!D17</f>
        <v>0</v>
      </c>
      <c r="G233" s="94">
        <f>+'Solos &amp; Choreographed Solos'!N17</f>
        <v>0</v>
      </c>
    </row>
    <row r="234" spans="1:7" ht="13.5" thickBot="1" x14ac:dyDescent="0.25">
      <c r="A234" s="88">
        <v>6</v>
      </c>
      <c r="B234" s="88" t="str">
        <f>+'Solos &amp; Choreographed Solos'!B18</f>
        <v xml:space="preserve"> </v>
      </c>
      <c r="C234" s="91" cm="1">
        <f t="array" ref="C234">+'Master Roster'!$C$3:$C$3</f>
        <v>0</v>
      </c>
      <c r="D234" s="92" t="s">
        <v>97</v>
      </c>
      <c r="E234" s="88">
        <f>+'Solos &amp; Choreographed Solos'!C18</f>
        <v>0</v>
      </c>
      <c r="F234" s="88">
        <f>+'Solos &amp; Choreographed Solos'!D18</f>
        <v>0</v>
      </c>
      <c r="G234" s="94">
        <f>+'Solos &amp; Choreographed Solos'!N18</f>
        <v>0</v>
      </c>
    </row>
    <row r="235" spans="1:7" ht="13.5" thickBot="1" x14ac:dyDescent="0.25">
      <c r="A235" s="88">
        <v>6</v>
      </c>
      <c r="B235" s="88" t="str">
        <f>+'Solos &amp; Choreographed Solos'!B19</f>
        <v xml:space="preserve"> </v>
      </c>
      <c r="C235" s="91" cm="1">
        <f t="array" ref="C235">+'Master Roster'!$C$3:$C$3</f>
        <v>0</v>
      </c>
      <c r="D235" s="92" t="s">
        <v>97</v>
      </c>
      <c r="E235" s="88">
        <f>+'Solos &amp; Choreographed Solos'!C19</f>
        <v>0</v>
      </c>
      <c r="F235" s="88">
        <f>+'Solos &amp; Choreographed Solos'!D19</f>
        <v>0</v>
      </c>
      <c r="G235" s="94">
        <f>+'Solos &amp; Choreographed Solos'!N19</f>
        <v>0</v>
      </c>
    </row>
    <row r="236" spans="1:7" ht="13.5" thickBot="1" x14ac:dyDescent="0.25">
      <c r="A236" s="88">
        <v>6</v>
      </c>
      <c r="B236" s="88" t="str">
        <f>+'Solos &amp; Choreographed Solos'!B20</f>
        <v xml:space="preserve"> </v>
      </c>
      <c r="C236" s="91" cm="1">
        <f t="array" ref="C236">+'Master Roster'!$C$3:$C$3</f>
        <v>0</v>
      </c>
      <c r="D236" s="92" t="s">
        <v>97</v>
      </c>
      <c r="E236" s="88">
        <f>+'Solos &amp; Choreographed Solos'!C20</f>
        <v>0</v>
      </c>
      <c r="F236" s="88">
        <f>+'Solos &amp; Choreographed Solos'!D20</f>
        <v>0</v>
      </c>
      <c r="G236" s="94">
        <f>+'Solos &amp; Choreographed Solos'!N20</f>
        <v>0</v>
      </c>
    </row>
    <row r="237" spans="1:7" ht="13.5" thickBot="1" x14ac:dyDescent="0.25">
      <c r="A237" s="88">
        <v>6</v>
      </c>
      <c r="B237" s="88" t="str">
        <f>+'Solos &amp; Choreographed Solos'!B21</f>
        <v xml:space="preserve"> </v>
      </c>
      <c r="C237" s="91" cm="1">
        <f t="array" ref="C237">+'Master Roster'!$C$3:$C$3</f>
        <v>0</v>
      </c>
      <c r="D237" s="92" t="s">
        <v>97</v>
      </c>
      <c r="E237" s="88">
        <f>+'Solos &amp; Choreographed Solos'!C21</f>
        <v>0</v>
      </c>
      <c r="F237" s="88">
        <f>+'Solos &amp; Choreographed Solos'!D21</f>
        <v>0</v>
      </c>
      <c r="G237" s="94">
        <f>+'Solos &amp; Choreographed Solos'!N21</f>
        <v>0</v>
      </c>
    </row>
    <row r="238" spans="1:7" ht="13.5" thickBot="1" x14ac:dyDescent="0.25">
      <c r="A238" s="88">
        <v>6</v>
      </c>
      <c r="B238" s="88" t="str">
        <f>+'Solos &amp; Choreographed Solos'!B22</f>
        <v xml:space="preserve"> </v>
      </c>
      <c r="C238" s="91" cm="1">
        <f t="array" ref="C238">+'Master Roster'!$C$3:$C$3</f>
        <v>0</v>
      </c>
      <c r="D238" s="92" t="s">
        <v>97</v>
      </c>
      <c r="E238" s="88">
        <f>+'Solos &amp; Choreographed Solos'!C22</f>
        <v>0</v>
      </c>
      <c r="F238" s="88">
        <f>+'Solos &amp; Choreographed Solos'!D22</f>
        <v>0</v>
      </c>
      <c r="G238" s="94">
        <f>+'Solos &amp; Choreographed Solos'!N22</f>
        <v>0</v>
      </c>
    </row>
    <row r="239" spans="1:7" ht="13.5" thickBot="1" x14ac:dyDescent="0.25">
      <c r="A239" s="88">
        <v>6</v>
      </c>
      <c r="B239" s="88" t="str">
        <f>+'Solos &amp; Choreographed Solos'!B23</f>
        <v xml:space="preserve"> </v>
      </c>
      <c r="C239" s="91" cm="1">
        <f t="array" ref="C239">+'Master Roster'!$C$3:$C$3</f>
        <v>0</v>
      </c>
      <c r="D239" s="92" t="s">
        <v>97</v>
      </c>
      <c r="E239" s="88">
        <f>+'Solos &amp; Choreographed Solos'!C23</f>
        <v>0</v>
      </c>
      <c r="F239" s="88">
        <f>+'Solos &amp; Choreographed Solos'!D23</f>
        <v>0</v>
      </c>
      <c r="G239" s="94">
        <f>+'Solos &amp; Choreographed Solos'!N23</f>
        <v>0</v>
      </c>
    </row>
    <row r="240" spans="1:7" ht="13.5" thickBot="1" x14ac:dyDescent="0.25">
      <c r="A240" s="88">
        <v>6</v>
      </c>
      <c r="B240" s="88" t="str">
        <f>+'Solos &amp; Choreographed Solos'!B24</f>
        <v xml:space="preserve"> </v>
      </c>
      <c r="C240" s="91" cm="1">
        <f t="array" ref="C240">+'Master Roster'!$C$3:$C$3</f>
        <v>0</v>
      </c>
      <c r="D240" s="92" t="s">
        <v>97</v>
      </c>
      <c r="E240" s="88">
        <f>+'Solos &amp; Choreographed Solos'!C24</f>
        <v>0</v>
      </c>
      <c r="F240" s="88">
        <f>+'Solos &amp; Choreographed Solos'!D24</f>
        <v>0</v>
      </c>
      <c r="G240" s="94">
        <f>+'Solos &amp; Choreographed Solos'!N24</f>
        <v>0</v>
      </c>
    </row>
    <row r="241" spans="1:7" x14ac:dyDescent="0.2">
      <c r="A241" s="88">
        <v>6</v>
      </c>
      <c r="B241" s="88" t="str">
        <f>+'Solos &amp; Choreographed Solos'!B25</f>
        <v xml:space="preserve"> </v>
      </c>
      <c r="C241" s="91" cm="1">
        <f t="array" ref="C241">+'Master Roster'!$C$3:$C$3</f>
        <v>0</v>
      </c>
      <c r="D241" s="92" t="s">
        <v>97</v>
      </c>
      <c r="E241" s="88">
        <f>+'Solos &amp; Choreographed Solos'!C25</f>
        <v>0</v>
      </c>
      <c r="F241" s="88">
        <f>+'Solos &amp; Choreographed Solos'!D25</f>
        <v>0</v>
      </c>
      <c r="G241" s="94">
        <f>+'Solos &amp; Choreographed Solos'!N25</f>
        <v>0</v>
      </c>
    </row>
  </sheetData>
  <autoFilter ref="B1:G241" xr:uid="{872F357C-7ED0-4289-9819-851ED1C34194}"/>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7773-B144-4417-9506-75BA56BFB4C9}">
  <dimension ref="A1:G137"/>
  <sheetViews>
    <sheetView topLeftCell="A115" workbookViewId="0">
      <selection activeCell="G131" sqref="G131"/>
    </sheetView>
  </sheetViews>
  <sheetFormatPr defaultRowHeight="12.75" x14ac:dyDescent="0.2"/>
  <cols>
    <col min="1" max="1" width="4.140625" style="88" bestFit="1" customWidth="1"/>
    <col min="2" max="2" width="16.5703125" style="88" bestFit="1" customWidth="1"/>
    <col min="3" max="3" width="13.28515625" style="88" bestFit="1" customWidth="1"/>
    <col min="4" max="4" width="12.140625" style="88" bestFit="1" customWidth="1"/>
    <col min="5" max="5" width="17.85546875" style="88" bestFit="1" customWidth="1"/>
    <col min="6" max="6" width="28.7109375" style="88" bestFit="1" customWidth="1"/>
    <col min="7" max="7" width="18" style="88" bestFit="1" customWidth="1"/>
    <col min="8" max="16384" width="9.140625" style="88"/>
  </cols>
  <sheetData>
    <row r="1" spans="1:7" ht="13.5" thickBot="1" x14ac:dyDescent="0.25">
      <c r="A1" s="88" t="s">
        <v>113</v>
      </c>
      <c r="B1" s="88" t="s">
        <v>114</v>
      </c>
      <c r="C1" s="88" t="s">
        <v>115</v>
      </c>
      <c r="D1" s="88" t="s">
        <v>116</v>
      </c>
      <c r="E1" s="88" t="s">
        <v>123</v>
      </c>
      <c r="F1" s="88" t="s">
        <v>66</v>
      </c>
      <c r="G1" s="88" t="s">
        <v>125</v>
      </c>
    </row>
    <row r="2" spans="1:7" ht="13.5" thickBot="1" x14ac:dyDescent="0.25">
      <c r="A2" s="95">
        <v>6</v>
      </c>
      <c r="B2" s="95" t="e">
        <f>+#REF! &amp;" / " &amp;#REF!</f>
        <v>#REF!</v>
      </c>
      <c r="C2" s="96" cm="1">
        <f t="array" ref="C2">+'Master Roster'!$C$3:$C$3</f>
        <v>0</v>
      </c>
      <c r="D2" s="97" t="s">
        <v>22</v>
      </c>
      <c r="E2" s="95" t="e">
        <f>+#REF! &amp;" / " &amp;#REF!</f>
        <v>#REF!</v>
      </c>
      <c r="F2" s="95">
        <f>IFERROR(ROUNDDOWN((+#REF! +#REF!)/2,0),0)</f>
        <v>0</v>
      </c>
      <c r="G2" s="95" t="e">
        <f>+#REF! &amp;" / " &amp;#REF!</f>
        <v>#REF!</v>
      </c>
    </row>
    <row r="3" spans="1:7" ht="13.5" thickBot="1" x14ac:dyDescent="0.25">
      <c r="A3" s="95"/>
      <c r="B3" s="95" t="e">
        <f>+#REF! &amp;" / " &amp;#REF!</f>
        <v>#REF!</v>
      </c>
      <c r="C3" s="96" cm="1">
        <f t="array" ref="C3">+'Master Roster'!$C$3:$C$3</f>
        <v>0</v>
      </c>
      <c r="D3" s="97" t="s">
        <v>22</v>
      </c>
      <c r="E3" s="95" t="e">
        <f>+#REF! &amp;" / " &amp;#REF!</f>
        <v>#REF!</v>
      </c>
      <c r="F3" s="95">
        <f>IFERROR(ROUNDDOWN((+#REF! +#REF!)/2,0),0)</f>
        <v>0</v>
      </c>
      <c r="G3" s="95" t="e">
        <f>+#REF! &amp;" / " &amp;#REF!</f>
        <v>#REF!</v>
      </c>
    </row>
    <row r="4" spans="1:7" ht="13.5" thickBot="1" x14ac:dyDescent="0.25">
      <c r="A4" s="95"/>
      <c r="B4" s="95" t="e">
        <f>+#REF! &amp;" / " &amp;#REF!</f>
        <v>#REF!</v>
      </c>
      <c r="C4" s="96" cm="1">
        <f t="array" ref="C4">+'Master Roster'!$C$3:$C$3</f>
        <v>0</v>
      </c>
      <c r="D4" s="97" t="s">
        <v>22</v>
      </c>
      <c r="E4" s="95" t="e">
        <f>+#REF! &amp;" / " &amp;#REF!</f>
        <v>#REF!</v>
      </c>
      <c r="F4" s="95">
        <f>IFERROR(ROUNDDOWN((+#REF! +#REF!)/2,0),0)</f>
        <v>0</v>
      </c>
      <c r="G4" s="95" t="e">
        <f>+#REF! &amp;" / " &amp;#REF!</f>
        <v>#REF!</v>
      </c>
    </row>
    <row r="5" spans="1:7" ht="13.5" thickBot="1" x14ac:dyDescent="0.25">
      <c r="A5" s="95"/>
      <c r="B5" s="95" t="e">
        <f>+#REF! &amp;" / " &amp;#REF!</f>
        <v>#REF!</v>
      </c>
      <c r="C5" s="96" cm="1">
        <f t="array" ref="C5">+'Master Roster'!$C$3:$C$3</f>
        <v>0</v>
      </c>
      <c r="D5" s="97" t="s">
        <v>22</v>
      </c>
      <c r="E5" s="95" t="e">
        <f>+#REF! &amp;" / " &amp;#REF!</f>
        <v>#REF!</v>
      </c>
      <c r="F5" s="95">
        <f>IFERROR(ROUNDDOWN((+#REF! +#REF!)/2,0),0)</f>
        <v>0</v>
      </c>
      <c r="G5" s="95" t="e">
        <f>+#REF! &amp;" / " &amp;#REF!</f>
        <v>#REF!</v>
      </c>
    </row>
    <row r="6" spans="1:7" ht="13.5" thickBot="1" x14ac:dyDescent="0.25">
      <c r="A6" s="95"/>
      <c r="B6" s="95" t="e">
        <f>+#REF! &amp;" / " &amp;#REF!</f>
        <v>#REF!</v>
      </c>
      <c r="C6" s="96" cm="1">
        <f t="array" ref="C6">+'Master Roster'!$C$3:$C$3</f>
        <v>0</v>
      </c>
      <c r="D6" s="97" t="s">
        <v>22</v>
      </c>
      <c r="E6" s="95" t="e">
        <f>+#REF! &amp;" / " &amp;#REF!</f>
        <v>#REF!</v>
      </c>
      <c r="F6" s="95">
        <f>IFERROR(ROUNDDOWN((+#REF! +#REF!)/2,0),0)</f>
        <v>0</v>
      </c>
      <c r="G6" s="95" t="e">
        <f>+#REF! &amp;" / " &amp;#REF!</f>
        <v>#REF!</v>
      </c>
    </row>
    <row r="7" spans="1:7" ht="13.5" thickBot="1" x14ac:dyDescent="0.25">
      <c r="A7" s="95"/>
      <c r="B7" s="95" t="e">
        <f>+#REF! &amp;" / " &amp;#REF!</f>
        <v>#REF!</v>
      </c>
      <c r="C7" s="96" cm="1">
        <f t="array" ref="C7">+'Master Roster'!$C$3:$C$3</f>
        <v>0</v>
      </c>
      <c r="D7" s="97" t="s">
        <v>22</v>
      </c>
      <c r="E7" s="95" t="e">
        <f>+#REF! &amp;" / " &amp;#REF!</f>
        <v>#REF!</v>
      </c>
      <c r="F7" s="95">
        <f>IFERROR(ROUNDDOWN((+#REF! +#REF!)/2,0),0)</f>
        <v>0</v>
      </c>
      <c r="G7" s="95" t="e">
        <f>+#REF! &amp;" / " &amp;#REF!</f>
        <v>#REF!</v>
      </c>
    </row>
    <row r="8" spans="1:7" ht="13.5" thickBot="1" x14ac:dyDescent="0.25">
      <c r="A8" s="95"/>
      <c r="B8" s="95" t="e">
        <f>+#REF! &amp;" / " &amp;#REF!</f>
        <v>#REF!</v>
      </c>
      <c r="C8" s="96" cm="1">
        <f t="array" ref="C8">+'Master Roster'!$C$3:$C$3</f>
        <v>0</v>
      </c>
      <c r="D8" s="97" t="s">
        <v>22</v>
      </c>
      <c r="E8" s="95" t="e">
        <f>+#REF! &amp;" / " &amp;#REF!</f>
        <v>#REF!</v>
      </c>
      <c r="F8" s="95">
        <f>IFERROR(ROUNDDOWN((+#REF! +#REF!)/2,0),0)</f>
        <v>0</v>
      </c>
      <c r="G8" s="95" t="e">
        <f>+#REF! &amp;" / " &amp;#REF!</f>
        <v>#REF!</v>
      </c>
    </row>
    <row r="9" spans="1:7" ht="13.5" thickBot="1" x14ac:dyDescent="0.25">
      <c r="A9" s="95"/>
      <c r="B9" s="95" t="e">
        <f>+#REF! &amp;" / " &amp;#REF!</f>
        <v>#REF!</v>
      </c>
      <c r="C9" s="96" cm="1">
        <f t="array" ref="C9">+'Master Roster'!$C$3:$C$3</f>
        <v>0</v>
      </c>
      <c r="D9" s="97" t="s">
        <v>22</v>
      </c>
      <c r="E9" s="95" t="e">
        <f>+#REF! &amp;" / " &amp;#REF!</f>
        <v>#REF!</v>
      </c>
      <c r="F9" s="95">
        <f>IFERROR(ROUNDDOWN((+#REF! +#REF!)/2,0),0)</f>
        <v>0</v>
      </c>
      <c r="G9" s="95" t="e">
        <f>+#REF! &amp;" / " &amp;#REF!</f>
        <v>#REF!</v>
      </c>
    </row>
    <row r="10" spans="1:7" ht="13.5" thickBot="1" x14ac:dyDescent="0.25">
      <c r="A10" s="95"/>
      <c r="B10" s="95" t="e">
        <f>+#REF! &amp;" / " &amp;#REF!</f>
        <v>#REF!</v>
      </c>
      <c r="C10" s="96" cm="1">
        <f t="array" ref="C10">+'Master Roster'!$C$3:$C$3</f>
        <v>0</v>
      </c>
      <c r="D10" s="97" t="s">
        <v>22</v>
      </c>
      <c r="E10" s="95" t="e">
        <f>+#REF! &amp;" / " &amp;#REF!</f>
        <v>#REF!</v>
      </c>
      <c r="F10" s="95">
        <f>IFERROR(ROUNDDOWN((+#REF! +#REF!)/2,0),0)</f>
        <v>0</v>
      </c>
      <c r="G10" s="95" t="e">
        <f>+#REF! &amp;" / " &amp;#REF!</f>
        <v>#REF!</v>
      </c>
    </row>
    <row r="11" spans="1:7" ht="13.5" thickBot="1" x14ac:dyDescent="0.25">
      <c r="A11" s="95"/>
      <c r="B11" s="95" t="e">
        <f>+#REF! &amp;" / " &amp;#REF!</f>
        <v>#REF!</v>
      </c>
      <c r="C11" s="96" cm="1">
        <f t="array" ref="C11">+'Master Roster'!$C$3:$C$3</f>
        <v>0</v>
      </c>
      <c r="D11" s="97" t="s">
        <v>22</v>
      </c>
      <c r="E11" s="95" t="e">
        <f>+#REF! &amp;" / " &amp;#REF!</f>
        <v>#REF!</v>
      </c>
      <c r="F11" s="95">
        <f>IFERROR(ROUNDDOWN((+#REF! +#REF!)/2,0),0)</f>
        <v>0</v>
      </c>
      <c r="G11" s="95" t="e">
        <f>+#REF! &amp;" / " &amp;#REF!</f>
        <v>#REF!</v>
      </c>
    </row>
    <row r="12" spans="1:7" ht="13.5" thickBot="1" x14ac:dyDescent="0.25">
      <c r="A12" s="95"/>
      <c r="B12" s="95" t="e">
        <f>+#REF! &amp;" / " &amp;#REF!</f>
        <v>#REF!</v>
      </c>
      <c r="C12" s="96" cm="1">
        <f t="array" ref="C12">+'Master Roster'!$C$3:$C$3</f>
        <v>0</v>
      </c>
      <c r="D12" s="97" t="s">
        <v>22</v>
      </c>
      <c r="E12" s="95" t="e">
        <f>+#REF! &amp;" / " &amp;#REF!</f>
        <v>#REF!</v>
      </c>
      <c r="F12" s="95">
        <f>IFERROR(ROUNDDOWN((+#REF! +#REF!)/2,0),0)</f>
        <v>0</v>
      </c>
      <c r="G12" s="95" t="e">
        <f>+#REF! &amp;" / " &amp;#REF!</f>
        <v>#REF!</v>
      </c>
    </row>
    <row r="13" spans="1:7" ht="13.5" thickBot="1" x14ac:dyDescent="0.25">
      <c r="A13" s="95"/>
      <c r="B13" s="95" t="e">
        <f>+#REF! &amp;" / " &amp;#REF!</f>
        <v>#REF!</v>
      </c>
      <c r="C13" s="96" cm="1">
        <f t="array" ref="C13">+'Master Roster'!$C$3:$C$3</f>
        <v>0</v>
      </c>
      <c r="D13" s="97" t="s">
        <v>22</v>
      </c>
      <c r="E13" s="95" t="e">
        <f>+#REF! &amp;" / " &amp;#REF!</f>
        <v>#REF!</v>
      </c>
      <c r="F13" s="95">
        <f>IFERROR(ROUNDDOWN((+#REF! +#REF!)/2,0),0)</f>
        <v>0</v>
      </c>
      <c r="G13" s="95" t="e">
        <f>+#REF! &amp;" / " &amp;#REF!</f>
        <v>#REF!</v>
      </c>
    </row>
    <row r="14" spans="1:7" ht="13.5" thickBot="1" x14ac:dyDescent="0.25">
      <c r="A14" s="95"/>
      <c r="B14" s="95" t="e">
        <f>+#REF! &amp;" / " &amp;#REF!</f>
        <v>#REF!</v>
      </c>
      <c r="C14" s="96" cm="1">
        <f t="array" ref="C14">+'Master Roster'!$C$3:$C$3</f>
        <v>0</v>
      </c>
      <c r="D14" s="97" t="s">
        <v>22</v>
      </c>
      <c r="E14" s="95" t="e">
        <f>+#REF! &amp;" / " &amp;#REF!</f>
        <v>#REF!</v>
      </c>
      <c r="F14" s="95">
        <f>IFERROR(ROUNDDOWN((+#REF! +#REF!)/2,0),0)</f>
        <v>0</v>
      </c>
      <c r="G14" s="95" t="e">
        <f>+#REF! &amp;" / " &amp;#REF!</f>
        <v>#REF!</v>
      </c>
    </row>
    <row r="15" spans="1:7" ht="13.5" thickBot="1" x14ac:dyDescent="0.25">
      <c r="A15" s="95"/>
      <c r="B15" s="95" t="e">
        <f>+#REF! &amp;" / " &amp;#REF!</f>
        <v>#REF!</v>
      </c>
      <c r="C15" s="96" cm="1">
        <f t="array" ref="C15">+'Master Roster'!$C$3:$C$3</f>
        <v>0</v>
      </c>
      <c r="D15" s="97" t="s">
        <v>22</v>
      </c>
      <c r="E15" s="95" t="e">
        <f>+#REF! &amp;" / " &amp;#REF!</f>
        <v>#REF!</v>
      </c>
      <c r="F15" s="95">
        <f>IFERROR(ROUNDDOWN((+#REF! +#REF!)/2,0),0)</f>
        <v>0</v>
      </c>
      <c r="G15" s="95" t="e">
        <f>+#REF! &amp;" / " &amp;#REF!</f>
        <v>#REF!</v>
      </c>
    </row>
    <row r="16" spans="1:7" ht="13.5" thickBot="1" x14ac:dyDescent="0.25">
      <c r="A16" s="95"/>
      <c r="B16" s="95" t="e">
        <f>+#REF! &amp;" / " &amp;#REF!</f>
        <v>#REF!</v>
      </c>
      <c r="C16" s="96" cm="1">
        <f t="array" ref="C16">+'Master Roster'!$C$3:$C$3</f>
        <v>0</v>
      </c>
      <c r="D16" s="97" t="s">
        <v>22</v>
      </c>
      <c r="E16" s="95" t="e">
        <f>+#REF! &amp;" / " &amp;#REF!</f>
        <v>#REF!</v>
      </c>
      <c r="F16" s="95">
        <f>IFERROR(ROUNDDOWN((+#REF! +#REF!)/2,0),0)</f>
        <v>0</v>
      </c>
      <c r="G16" s="95" t="e">
        <f>+#REF! &amp;" / " &amp;#REF!</f>
        <v>#REF!</v>
      </c>
    </row>
    <row r="17" spans="1:7" ht="13.5" thickBot="1" x14ac:dyDescent="0.25">
      <c r="A17" s="95"/>
      <c r="B17" s="95" t="e">
        <f>+#REF! &amp;" / " &amp;#REF!</f>
        <v>#REF!</v>
      </c>
      <c r="C17" s="96" cm="1">
        <f t="array" ref="C17">+'Master Roster'!$C$3:$C$3</f>
        <v>0</v>
      </c>
      <c r="D17" s="97" t="s">
        <v>22</v>
      </c>
      <c r="E17" s="95" t="e">
        <f>+#REF! &amp;" / " &amp;#REF!</f>
        <v>#REF!</v>
      </c>
      <c r="F17" s="95">
        <f>IFERROR(ROUNDDOWN((+#REF! +#REF!)/2,0),0)</f>
        <v>0</v>
      </c>
      <c r="G17" s="95" t="e">
        <f>+#REF! &amp;" / " &amp;#REF!</f>
        <v>#REF!</v>
      </c>
    </row>
    <row r="18" spans="1:7" ht="13.5" thickBot="1" x14ac:dyDescent="0.25">
      <c r="A18" s="95"/>
      <c r="B18" s="95" t="e">
        <f>+#REF! &amp;" / " &amp;#REF!</f>
        <v>#REF!</v>
      </c>
      <c r="C18" s="96" cm="1">
        <f t="array" ref="C18">+'Master Roster'!$C$3:$C$3</f>
        <v>0</v>
      </c>
      <c r="D18" s="97" t="s">
        <v>22</v>
      </c>
      <c r="E18" s="95" t="e">
        <f>+#REF! &amp;" / " &amp;#REF!</f>
        <v>#REF!</v>
      </c>
      <c r="F18" s="95">
        <f>IFERROR(ROUNDDOWN((+#REF! +#REF!)/2,0),0)</f>
        <v>0</v>
      </c>
      <c r="G18" s="95" t="e">
        <f>+#REF! &amp;" / " &amp;#REF!</f>
        <v>#REF!</v>
      </c>
    </row>
    <row r="19" spans="1:7" ht="13.5" thickBot="1" x14ac:dyDescent="0.25">
      <c r="A19" s="95"/>
      <c r="B19" s="95" t="e">
        <f>+#REF! &amp;" / " &amp;#REF!</f>
        <v>#REF!</v>
      </c>
      <c r="C19" s="96" cm="1">
        <f t="array" ref="C19">+'Master Roster'!$C$3:$C$3</f>
        <v>0</v>
      </c>
      <c r="D19" s="97" t="s">
        <v>22</v>
      </c>
      <c r="E19" s="95" t="e">
        <f>+#REF! &amp;" / " &amp;#REF!</f>
        <v>#REF!</v>
      </c>
      <c r="F19" s="95">
        <f>IFERROR(ROUNDDOWN((+#REF! +#REF!)/2,0),0)</f>
        <v>0</v>
      </c>
      <c r="G19" s="95" t="e">
        <f>+#REF! &amp;" / " &amp;#REF!</f>
        <v>#REF!</v>
      </c>
    </row>
    <row r="20" spans="1:7" ht="13.5" thickBot="1" x14ac:dyDescent="0.25">
      <c r="A20" s="95"/>
      <c r="B20" s="95" t="e">
        <f>+#REF! &amp;" / " &amp;#REF!</f>
        <v>#REF!</v>
      </c>
      <c r="C20" s="96" cm="1">
        <f t="array" ref="C20">+'Master Roster'!$C$3:$C$3</f>
        <v>0</v>
      </c>
      <c r="D20" s="97" t="s">
        <v>22</v>
      </c>
      <c r="E20" s="95" t="e">
        <f>+#REF! &amp;" / " &amp;#REF!</f>
        <v>#REF!</v>
      </c>
      <c r="F20" s="95">
        <f>IFERROR(ROUNDDOWN((+#REF! +#REF!)/2,0),0)</f>
        <v>0</v>
      </c>
      <c r="G20" s="95" t="e">
        <f>+#REF! &amp;" / " &amp;#REF!</f>
        <v>#REF!</v>
      </c>
    </row>
    <row r="21" spans="1:7" ht="13.5" thickBot="1" x14ac:dyDescent="0.25">
      <c r="A21" s="95"/>
      <c r="B21" s="95" t="e">
        <f>+#REF! &amp;" / " &amp;#REF!</f>
        <v>#REF!</v>
      </c>
      <c r="C21" s="96" cm="1">
        <f t="array" ref="C21">+'Master Roster'!$C$3:$C$3</f>
        <v>0</v>
      </c>
      <c r="D21" s="97" t="s">
        <v>22</v>
      </c>
      <c r="E21" s="95" t="e">
        <f>+#REF! &amp;" / " &amp;#REF!</f>
        <v>#REF!</v>
      </c>
      <c r="F21" s="95">
        <f>IFERROR(ROUNDDOWN((+#REF! +#REF!)/2,0),0)</f>
        <v>0</v>
      </c>
      <c r="G21" s="95" t="e">
        <f>+#REF! &amp;" / " &amp;#REF!</f>
        <v>#REF!</v>
      </c>
    </row>
    <row r="22" spans="1:7" ht="13.5" thickBot="1" x14ac:dyDescent="0.25">
      <c r="A22" s="95"/>
      <c r="B22" s="95" t="e">
        <f>+#REF! &amp;" / " &amp;#REF!</f>
        <v>#REF!</v>
      </c>
      <c r="C22" s="96" cm="1">
        <f t="array" ref="C22">+'Master Roster'!$C$3:$C$3</f>
        <v>0</v>
      </c>
      <c r="D22" s="97" t="s">
        <v>22</v>
      </c>
      <c r="E22" s="95" t="e">
        <f>+#REF! &amp;" / " &amp;#REF!</f>
        <v>#REF!</v>
      </c>
      <c r="F22" s="95">
        <f>IFERROR(ROUNDDOWN((+#REF! +#REF!)/2,0),0)</f>
        <v>0</v>
      </c>
      <c r="G22" s="95" t="e">
        <f>+#REF! &amp;" / " &amp;#REF!</f>
        <v>#REF!</v>
      </c>
    </row>
    <row r="23" spans="1:7" ht="13.5" thickBot="1" x14ac:dyDescent="0.25">
      <c r="A23" s="95"/>
      <c r="B23" s="95" t="e">
        <f>+#REF! &amp;" / " &amp;#REF!</f>
        <v>#REF!</v>
      </c>
      <c r="C23" s="96" cm="1">
        <f t="array" ref="C23">+'Master Roster'!$C$3:$C$3</f>
        <v>0</v>
      </c>
      <c r="D23" s="97" t="s">
        <v>22</v>
      </c>
      <c r="E23" s="95" t="e">
        <f>+#REF! &amp;" / " &amp;#REF!</f>
        <v>#REF!</v>
      </c>
      <c r="F23" s="95">
        <f>IFERROR(ROUNDDOWN((+#REF! +#REF!)/2,0),0)</f>
        <v>0</v>
      </c>
      <c r="G23" s="95" t="e">
        <f>+#REF! &amp;" / " &amp;#REF!</f>
        <v>#REF!</v>
      </c>
    </row>
    <row r="24" spans="1:7" x14ac:dyDescent="0.2">
      <c r="A24" s="88">
        <v>6</v>
      </c>
      <c r="B24" s="88" t="e">
        <f>+#REF! &amp;" / " &amp;#REF!</f>
        <v>#REF!</v>
      </c>
      <c r="C24" s="91" cm="1">
        <f t="array" ref="C24">+'Master Roster'!$C$3:$C$3</f>
        <v>0</v>
      </c>
      <c r="D24" s="98" t="s">
        <v>41</v>
      </c>
      <c r="E24" s="88" t="e">
        <f>+#REF! &amp;" / " &amp;#REF!</f>
        <v>#REF!</v>
      </c>
      <c r="F24" s="88">
        <f>IFERROR(ROUNDDOWN((+#REF! +#REF!)/2,0),0)</f>
        <v>0</v>
      </c>
      <c r="G24" s="88" t="e">
        <f>+#REF! &amp;" / " &amp;#REF!</f>
        <v>#REF!</v>
      </c>
    </row>
    <row r="25" spans="1:7" x14ac:dyDescent="0.2">
      <c r="B25" s="88" t="e">
        <f>+#REF! &amp;" / " &amp;#REF!</f>
        <v>#REF!</v>
      </c>
      <c r="C25" s="91" cm="1">
        <f t="array" ref="C25">+'Master Roster'!$C$3:$C$3</f>
        <v>0</v>
      </c>
      <c r="D25" s="98" t="s">
        <v>41</v>
      </c>
      <c r="E25" s="88" t="e">
        <f>+#REF! &amp;" / " &amp;#REF!</f>
        <v>#REF!</v>
      </c>
      <c r="F25" s="88">
        <f>IFERROR(ROUNDDOWN((+#REF! +#REF!)/2,0),0)</f>
        <v>0</v>
      </c>
      <c r="G25" s="88" t="e">
        <f>+#REF! &amp;" / " &amp;#REF!</f>
        <v>#REF!</v>
      </c>
    </row>
    <row r="26" spans="1:7" x14ac:dyDescent="0.2">
      <c r="B26" s="88" t="e">
        <f>+#REF! &amp;" / " &amp;#REF!</f>
        <v>#REF!</v>
      </c>
      <c r="C26" s="91" cm="1">
        <f t="array" ref="C26">+'Master Roster'!$C$3:$C$3</f>
        <v>0</v>
      </c>
      <c r="D26" s="98" t="s">
        <v>41</v>
      </c>
      <c r="E26" s="88" t="e">
        <f>+#REF! &amp;" / " &amp;#REF!</f>
        <v>#REF!</v>
      </c>
      <c r="F26" s="88">
        <f>IFERROR(ROUNDDOWN((+#REF! +#REF!)/2,0),0)</f>
        <v>0</v>
      </c>
      <c r="G26" s="88" t="e">
        <f>+#REF! &amp;" / " &amp;#REF!</f>
        <v>#REF!</v>
      </c>
    </row>
    <row r="27" spans="1:7" x14ac:dyDescent="0.2">
      <c r="B27" s="88" t="e">
        <f>+#REF! &amp;" / " &amp;#REF!</f>
        <v>#REF!</v>
      </c>
      <c r="C27" s="91" cm="1">
        <f t="array" ref="C27">+'Master Roster'!$C$3:$C$3</f>
        <v>0</v>
      </c>
      <c r="D27" s="98" t="s">
        <v>41</v>
      </c>
      <c r="E27" s="88" t="e">
        <f>+#REF! &amp;" / " &amp;#REF!</f>
        <v>#REF!</v>
      </c>
      <c r="F27" s="88">
        <f>IFERROR(ROUNDDOWN((+#REF! +#REF!)/2,0),0)</f>
        <v>0</v>
      </c>
      <c r="G27" s="88" t="e">
        <f>+#REF! &amp;" / " &amp;#REF!</f>
        <v>#REF!</v>
      </c>
    </row>
    <row r="28" spans="1:7" x14ac:dyDescent="0.2">
      <c r="B28" s="88" t="e">
        <f>+#REF! &amp;" / " &amp;#REF!</f>
        <v>#REF!</v>
      </c>
      <c r="C28" s="91" cm="1">
        <f t="array" ref="C28">+'Master Roster'!$C$3:$C$3</f>
        <v>0</v>
      </c>
      <c r="D28" s="98" t="s">
        <v>41</v>
      </c>
      <c r="E28" s="88" t="e">
        <f>+#REF! &amp;" / " &amp;#REF!</f>
        <v>#REF!</v>
      </c>
      <c r="F28" s="88">
        <f>IFERROR(ROUNDDOWN((+#REF! +#REF!)/2,0),0)</f>
        <v>0</v>
      </c>
      <c r="G28" s="88" t="e">
        <f>+#REF! &amp;" / " &amp;#REF!</f>
        <v>#REF!</v>
      </c>
    </row>
    <row r="29" spans="1:7" x14ac:dyDescent="0.2">
      <c r="B29" s="88" t="e">
        <f>+#REF! &amp;" / " &amp;#REF!</f>
        <v>#REF!</v>
      </c>
      <c r="C29" s="91" cm="1">
        <f t="array" ref="C29">+'Master Roster'!$C$3:$C$3</f>
        <v>0</v>
      </c>
      <c r="D29" s="98" t="s">
        <v>41</v>
      </c>
      <c r="E29" s="88" t="e">
        <f>+#REF! &amp;" / " &amp;#REF!</f>
        <v>#REF!</v>
      </c>
      <c r="F29" s="88">
        <f>IFERROR(ROUNDDOWN((+#REF! +#REF!)/2,0),0)</f>
        <v>0</v>
      </c>
      <c r="G29" s="88" t="e">
        <f>+#REF! &amp;" / " &amp;#REF!</f>
        <v>#REF!</v>
      </c>
    </row>
    <row r="30" spans="1:7" x14ac:dyDescent="0.2">
      <c r="B30" s="88" t="e">
        <f>+#REF! &amp;" / " &amp;#REF!</f>
        <v>#REF!</v>
      </c>
      <c r="C30" s="91" cm="1">
        <f t="array" ref="C30">+'Master Roster'!$C$3:$C$3</f>
        <v>0</v>
      </c>
      <c r="D30" s="98" t="s">
        <v>41</v>
      </c>
      <c r="E30" s="88" t="e">
        <f>+#REF! &amp;" / " &amp;#REF!</f>
        <v>#REF!</v>
      </c>
      <c r="F30" s="88">
        <f>IFERROR(ROUNDDOWN((+#REF! +#REF!)/2,0),0)</f>
        <v>0</v>
      </c>
      <c r="G30" s="88" t="e">
        <f>+#REF! &amp;" / " &amp;#REF!</f>
        <v>#REF!</v>
      </c>
    </row>
    <row r="31" spans="1:7" x14ac:dyDescent="0.2">
      <c r="B31" s="88" t="e">
        <f>+#REF! &amp;" / " &amp;#REF!</f>
        <v>#REF!</v>
      </c>
      <c r="C31" s="91" cm="1">
        <f t="array" ref="C31">+'Master Roster'!$C$3:$C$3</f>
        <v>0</v>
      </c>
      <c r="D31" s="98" t="s">
        <v>41</v>
      </c>
      <c r="E31" s="88" t="e">
        <f>+#REF! &amp;" / " &amp;#REF!</f>
        <v>#REF!</v>
      </c>
      <c r="F31" s="88">
        <f>IFERROR(ROUNDDOWN((+#REF! +#REF!)/2,0),0)</f>
        <v>0</v>
      </c>
      <c r="G31" s="88" t="e">
        <f>+#REF! &amp;" / " &amp;#REF!</f>
        <v>#REF!</v>
      </c>
    </row>
    <row r="32" spans="1:7" x14ac:dyDescent="0.2">
      <c r="B32" s="88" t="e">
        <f>+#REF! &amp;" / " &amp;#REF!</f>
        <v>#REF!</v>
      </c>
      <c r="C32" s="91" cm="1">
        <f t="array" ref="C32">+'Master Roster'!$C$3:$C$3</f>
        <v>0</v>
      </c>
      <c r="D32" s="98" t="s">
        <v>41</v>
      </c>
      <c r="E32" s="88" t="e">
        <f>+#REF! &amp;" / " &amp;#REF!</f>
        <v>#REF!</v>
      </c>
      <c r="F32" s="88">
        <f>IFERROR(ROUNDDOWN((+#REF! +#REF!)/2,0),0)</f>
        <v>0</v>
      </c>
      <c r="G32" s="88" t="e">
        <f>+#REF! &amp;" / " &amp;#REF!</f>
        <v>#REF!</v>
      </c>
    </row>
    <row r="33" spans="1:7" x14ac:dyDescent="0.2">
      <c r="B33" s="88" t="e">
        <f>+#REF! &amp;" / " &amp;#REF!</f>
        <v>#REF!</v>
      </c>
      <c r="C33" s="91" cm="1">
        <f t="array" ref="C33">+'Master Roster'!$C$3:$C$3</f>
        <v>0</v>
      </c>
      <c r="D33" s="98" t="s">
        <v>41</v>
      </c>
      <c r="E33" s="88" t="e">
        <f>+#REF! &amp;" / " &amp;#REF!</f>
        <v>#REF!</v>
      </c>
      <c r="F33" s="88">
        <f>IFERROR(ROUNDDOWN((+#REF! +#REF!)/2,0),0)</f>
        <v>0</v>
      </c>
      <c r="G33" s="88" t="e">
        <f>+#REF! &amp;" / " &amp;#REF!</f>
        <v>#REF!</v>
      </c>
    </row>
    <row r="34" spans="1:7" x14ac:dyDescent="0.2">
      <c r="B34" s="88" t="e">
        <f>+#REF! &amp;" / " &amp;#REF!</f>
        <v>#REF!</v>
      </c>
      <c r="C34" s="91" cm="1">
        <f t="array" ref="C34">+'Master Roster'!$C$3:$C$3</f>
        <v>0</v>
      </c>
      <c r="D34" s="98" t="s">
        <v>41</v>
      </c>
      <c r="E34" s="88" t="e">
        <f>+#REF! &amp;" / " &amp;#REF!</f>
        <v>#REF!</v>
      </c>
      <c r="F34" s="88">
        <f>IFERROR(ROUNDDOWN((+#REF! +#REF!)/2,0),0)</f>
        <v>0</v>
      </c>
      <c r="G34" s="88" t="e">
        <f>+#REF! &amp;" / " &amp;#REF!</f>
        <v>#REF!</v>
      </c>
    </row>
    <row r="35" spans="1:7" x14ac:dyDescent="0.2">
      <c r="B35" s="88" t="e">
        <f>+#REF! &amp;" / " &amp;#REF!</f>
        <v>#REF!</v>
      </c>
      <c r="C35" s="91" cm="1">
        <f t="array" ref="C35">+'Master Roster'!$C$3:$C$3</f>
        <v>0</v>
      </c>
      <c r="D35" s="98" t="s">
        <v>41</v>
      </c>
      <c r="E35" s="88" t="e">
        <f>+#REF! &amp;" / " &amp;#REF!</f>
        <v>#REF!</v>
      </c>
      <c r="F35" s="88">
        <f>IFERROR(ROUNDDOWN((+#REF! +#REF!)/2,0),0)</f>
        <v>0</v>
      </c>
      <c r="G35" s="88" t="e">
        <f>+#REF! &amp;" / " &amp;#REF!</f>
        <v>#REF!</v>
      </c>
    </row>
    <row r="36" spans="1:7" x14ac:dyDescent="0.2">
      <c r="B36" s="88" t="e">
        <f>+#REF! &amp;" / " &amp;#REF!</f>
        <v>#REF!</v>
      </c>
      <c r="C36" s="91" cm="1">
        <f t="array" ref="C36">+'Master Roster'!$C$3:$C$3</f>
        <v>0</v>
      </c>
      <c r="D36" s="98" t="s">
        <v>41</v>
      </c>
      <c r="E36" s="88" t="e">
        <f>+#REF! &amp;" / " &amp;#REF!</f>
        <v>#REF!</v>
      </c>
      <c r="F36" s="88">
        <f>IFERROR(ROUNDDOWN((+#REF! +#REF!)/2,0),0)</f>
        <v>0</v>
      </c>
      <c r="G36" s="88" t="e">
        <f>+#REF! &amp;" / " &amp;#REF!</f>
        <v>#REF!</v>
      </c>
    </row>
    <row r="37" spans="1:7" x14ac:dyDescent="0.2">
      <c r="B37" s="88" t="e">
        <f>+#REF! &amp;" / " &amp;#REF!</f>
        <v>#REF!</v>
      </c>
      <c r="C37" s="91" cm="1">
        <f t="array" ref="C37">+'Master Roster'!$C$3:$C$3</f>
        <v>0</v>
      </c>
      <c r="D37" s="98" t="s">
        <v>41</v>
      </c>
      <c r="E37" s="88" t="e">
        <f>+#REF! &amp;" / " &amp;#REF!</f>
        <v>#REF!</v>
      </c>
      <c r="F37" s="88">
        <f>IFERROR(ROUNDDOWN((+#REF! +#REF!)/2,0),0)</f>
        <v>0</v>
      </c>
      <c r="G37" s="88" t="e">
        <f>+#REF! &amp;" / " &amp;#REF!</f>
        <v>#REF!</v>
      </c>
    </row>
    <row r="38" spans="1:7" x14ac:dyDescent="0.2">
      <c r="B38" s="88" t="e">
        <f>+#REF! &amp;" / " &amp;#REF!</f>
        <v>#REF!</v>
      </c>
      <c r="C38" s="91" cm="1">
        <f t="array" ref="C38">+'Master Roster'!$C$3:$C$3</f>
        <v>0</v>
      </c>
      <c r="D38" s="98" t="s">
        <v>41</v>
      </c>
      <c r="E38" s="88" t="e">
        <f>+#REF! &amp;" / " &amp;#REF!</f>
        <v>#REF!</v>
      </c>
      <c r="F38" s="88">
        <f>IFERROR(ROUNDDOWN((+#REF! +#REF!)/2,0),0)</f>
        <v>0</v>
      </c>
      <c r="G38" s="88" t="e">
        <f>+#REF! &amp;" / " &amp;#REF!</f>
        <v>#REF!</v>
      </c>
    </row>
    <row r="39" spans="1:7" x14ac:dyDescent="0.2">
      <c r="B39" s="88" t="e">
        <f>+#REF! &amp;" / " &amp;#REF!</f>
        <v>#REF!</v>
      </c>
      <c r="C39" s="91" cm="1">
        <f t="array" ref="C39">+'Master Roster'!$C$3:$C$3</f>
        <v>0</v>
      </c>
      <c r="D39" s="98" t="s">
        <v>41</v>
      </c>
      <c r="E39" s="88" t="e">
        <f>+#REF! &amp;" / " &amp;#REF!</f>
        <v>#REF!</v>
      </c>
      <c r="F39" s="88">
        <f>IFERROR(ROUNDDOWN((+#REF! +#REF!)/2,0),0)</f>
        <v>0</v>
      </c>
      <c r="G39" s="88" t="e">
        <f>+#REF! &amp;" / " &amp;#REF!</f>
        <v>#REF!</v>
      </c>
    </row>
    <row r="40" spans="1:7" x14ac:dyDescent="0.2">
      <c r="B40" s="88" t="e">
        <f>+#REF! &amp;" / " &amp;#REF!</f>
        <v>#REF!</v>
      </c>
      <c r="C40" s="91" cm="1">
        <f t="array" ref="C40">+'Master Roster'!$C$3:$C$3</f>
        <v>0</v>
      </c>
      <c r="D40" s="98" t="s">
        <v>41</v>
      </c>
      <c r="E40" s="88" t="e">
        <f>+#REF! &amp;" / " &amp;#REF!</f>
        <v>#REF!</v>
      </c>
      <c r="F40" s="88">
        <f>IFERROR(ROUNDDOWN((+#REF! +#REF!)/2,0),0)</f>
        <v>0</v>
      </c>
      <c r="G40" s="88" t="e">
        <f>+#REF! &amp;" / " &amp;#REF!</f>
        <v>#REF!</v>
      </c>
    </row>
    <row r="41" spans="1:7" x14ac:dyDescent="0.2">
      <c r="B41" s="88" t="e">
        <f>+#REF! &amp;" / " &amp;#REF!</f>
        <v>#REF!</v>
      </c>
      <c r="C41" s="91" cm="1">
        <f t="array" ref="C41">+'Master Roster'!$C$3:$C$3</f>
        <v>0</v>
      </c>
      <c r="D41" s="98" t="s">
        <v>41</v>
      </c>
      <c r="E41" s="88" t="e">
        <f>+#REF! &amp;" / " &amp;#REF!</f>
        <v>#REF!</v>
      </c>
      <c r="F41" s="88">
        <f>IFERROR(ROUNDDOWN((+#REF! +#REF!)/2,0),0)</f>
        <v>0</v>
      </c>
      <c r="G41" s="88" t="e">
        <f>+#REF! &amp;" / " &amp;#REF!</f>
        <v>#REF!</v>
      </c>
    </row>
    <row r="42" spans="1:7" x14ac:dyDescent="0.2">
      <c r="B42" s="88" t="e">
        <f>+#REF! &amp;" / " &amp;#REF!</f>
        <v>#REF!</v>
      </c>
      <c r="C42" s="91" cm="1">
        <f t="array" ref="C42">+'Master Roster'!$C$3:$C$3</f>
        <v>0</v>
      </c>
      <c r="D42" s="98" t="s">
        <v>41</v>
      </c>
      <c r="E42" s="88" t="e">
        <f>+#REF! &amp;" / " &amp;#REF!</f>
        <v>#REF!</v>
      </c>
      <c r="F42" s="88">
        <f>IFERROR(ROUNDDOWN((+#REF! +#REF!)/2,0),0)</f>
        <v>0</v>
      </c>
      <c r="G42" s="88" t="e">
        <f>+#REF! &amp;" / " &amp;#REF!</f>
        <v>#REF!</v>
      </c>
    </row>
    <row r="43" spans="1:7" x14ac:dyDescent="0.2">
      <c r="B43" s="88" t="e">
        <f>+#REF! &amp;" / " &amp;#REF!</f>
        <v>#REF!</v>
      </c>
      <c r="C43" s="91" cm="1">
        <f t="array" ref="C43">+'Master Roster'!$C$3:$C$3</f>
        <v>0</v>
      </c>
      <c r="D43" s="98" t="s">
        <v>41</v>
      </c>
      <c r="E43" s="88" t="e">
        <f>+#REF! &amp;" / " &amp;#REF!</f>
        <v>#REF!</v>
      </c>
      <c r="F43" s="88">
        <f>IFERROR(ROUNDDOWN((+#REF! +#REF!)/2,0),0)</f>
        <v>0</v>
      </c>
      <c r="G43" s="88" t="e">
        <f>+#REF! &amp;" / " &amp;#REF!</f>
        <v>#REF!</v>
      </c>
    </row>
    <row r="44" spans="1:7" x14ac:dyDescent="0.2">
      <c r="B44" s="88" t="e">
        <f>+#REF! &amp;" / " &amp;#REF!</f>
        <v>#REF!</v>
      </c>
      <c r="C44" s="91" cm="1">
        <f t="array" ref="C44">+'Master Roster'!$C$3:$C$3</f>
        <v>0</v>
      </c>
      <c r="D44" s="98" t="s">
        <v>41</v>
      </c>
      <c r="E44" s="88" t="e">
        <f>+#REF! &amp;" / " &amp;#REF!</f>
        <v>#REF!</v>
      </c>
      <c r="F44" s="88">
        <f>IFERROR(ROUNDDOWN((+#REF! +#REF!)/2,0),0)</f>
        <v>0</v>
      </c>
      <c r="G44" s="88" t="e">
        <f>+#REF! &amp;" / " &amp;#REF!</f>
        <v>#REF!</v>
      </c>
    </row>
    <row r="45" spans="1:7" x14ac:dyDescent="0.2">
      <c r="B45" s="88" t="e">
        <f>+#REF! &amp;" / " &amp;#REF!</f>
        <v>#REF!</v>
      </c>
      <c r="C45" s="91" cm="1">
        <f t="array" ref="C45">+'Master Roster'!$C$3:$C$3</f>
        <v>0</v>
      </c>
      <c r="D45" s="98" t="s">
        <v>41</v>
      </c>
      <c r="E45" s="88" t="e">
        <f>+#REF! &amp;" / " &amp;#REF!</f>
        <v>#REF!</v>
      </c>
      <c r="F45" s="88">
        <f>IFERROR(ROUNDDOWN((+#REF! +#REF!)/2,0),0)</f>
        <v>0</v>
      </c>
      <c r="G45" s="88" t="e">
        <f>+#REF! &amp;" / " &amp;#REF!</f>
        <v>#REF!</v>
      </c>
    </row>
    <row r="46" spans="1:7" x14ac:dyDescent="0.2">
      <c r="A46" s="95"/>
      <c r="B46" s="95" t="e">
        <f>+#REF! &amp;" / " &amp;#REF!</f>
        <v>#REF!</v>
      </c>
      <c r="C46" s="96" cm="1">
        <f t="array" ref="C46">+'Master Roster'!$C$3:$C$3</f>
        <v>0</v>
      </c>
      <c r="D46" s="99" t="s">
        <v>42</v>
      </c>
      <c r="E46" s="95" t="e">
        <f>+#REF! &amp;" / " &amp;#REF!</f>
        <v>#REF!</v>
      </c>
      <c r="F46" s="95">
        <f>IFERROR(ROUNDDOWN((+#REF! +#REF!)/2,0),0)</f>
        <v>0</v>
      </c>
      <c r="G46" s="95" t="e">
        <f>+#REF! &amp;" / " &amp;#REF!</f>
        <v>#REF!</v>
      </c>
    </row>
    <row r="47" spans="1:7" x14ac:dyDescent="0.2">
      <c r="A47" s="95"/>
      <c r="B47" s="95" t="e">
        <f>+#REF! &amp;" / " &amp;#REF!</f>
        <v>#REF!</v>
      </c>
      <c r="C47" s="96" cm="1">
        <f t="array" ref="C47">+'Master Roster'!$C$3:$C$3</f>
        <v>0</v>
      </c>
      <c r="D47" s="99" t="s">
        <v>42</v>
      </c>
      <c r="E47" s="95" t="e">
        <f>+#REF! &amp;" / " &amp;#REF!</f>
        <v>#REF!</v>
      </c>
      <c r="F47" s="95">
        <f>IFERROR(ROUNDDOWN((+#REF! +#REF!)/2,0),0)</f>
        <v>0</v>
      </c>
      <c r="G47" s="95" t="e">
        <f>+#REF! &amp;" / " &amp;#REF!</f>
        <v>#REF!</v>
      </c>
    </row>
    <row r="48" spans="1:7" x14ac:dyDescent="0.2">
      <c r="A48" s="95"/>
      <c r="B48" s="95" t="e">
        <f>+#REF! &amp;" / " &amp;#REF!</f>
        <v>#REF!</v>
      </c>
      <c r="C48" s="96" cm="1">
        <f t="array" ref="C48">+'Master Roster'!$C$3:$C$3</f>
        <v>0</v>
      </c>
      <c r="D48" s="99" t="s">
        <v>42</v>
      </c>
      <c r="E48" s="95" t="e">
        <f>+#REF! &amp;" / " &amp;#REF!</f>
        <v>#REF!</v>
      </c>
      <c r="F48" s="95">
        <f>IFERROR(ROUNDDOWN((+#REF! +#REF!)/2,0),0)</f>
        <v>0</v>
      </c>
      <c r="G48" s="95" t="e">
        <f>+#REF! &amp;" / " &amp;#REF!</f>
        <v>#REF!</v>
      </c>
    </row>
    <row r="49" spans="1:7" x14ac:dyDescent="0.2">
      <c r="A49" s="95"/>
      <c r="B49" s="95" t="e">
        <f>+#REF! &amp;" / " &amp;#REF!</f>
        <v>#REF!</v>
      </c>
      <c r="C49" s="96" cm="1">
        <f t="array" ref="C49">+'Master Roster'!$C$3:$C$3</f>
        <v>0</v>
      </c>
      <c r="D49" s="99" t="s">
        <v>42</v>
      </c>
      <c r="E49" s="95" t="e">
        <f>+#REF! &amp;" / " &amp;#REF!</f>
        <v>#REF!</v>
      </c>
      <c r="F49" s="95">
        <f>IFERROR(ROUNDDOWN((+#REF! +#REF!)/2,0),0)</f>
        <v>0</v>
      </c>
      <c r="G49" s="95" t="e">
        <f>+#REF! &amp;" / " &amp;#REF!</f>
        <v>#REF!</v>
      </c>
    </row>
    <row r="50" spans="1:7" x14ac:dyDescent="0.2">
      <c r="A50" s="95"/>
      <c r="B50" s="95" t="e">
        <f>+#REF! &amp;" / " &amp;#REF!</f>
        <v>#REF!</v>
      </c>
      <c r="C50" s="96" cm="1">
        <f t="array" ref="C50">+'Master Roster'!$C$3:$C$3</f>
        <v>0</v>
      </c>
      <c r="D50" s="99" t="s">
        <v>42</v>
      </c>
      <c r="E50" s="95" t="e">
        <f>+#REF! &amp;" / " &amp;#REF!</f>
        <v>#REF!</v>
      </c>
      <c r="F50" s="95">
        <f>IFERROR(ROUNDDOWN((+#REF! +#REF!)/2,0),0)</f>
        <v>0</v>
      </c>
      <c r="G50" s="95" t="e">
        <f>+#REF! &amp;" / " &amp;#REF!</f>
        <v>#REF!</v>
      </c>
    </row>
    <row r="51" spans="1:7" x14ac:dyDescent="0.2">
      <c r="A51" s="95"/>
      <c r="B51" s="95" t="e">
        <f>+#REF! &amp;" / " &amp;#REF!</f>
        <v>#REF!</v>
      </c>
      <c r="C51" s="96" cm="1">
        <f t="array" ref="C51">+'Master Roster'!$C$3:$C$3</f>
        <v>0</v>
      </c>
      <c r="D51" s="99" t="s">
        <v>42</v>
      </c>
      <c r="E51" s="95" t="e">
        <f>+#REF! &amp;" / " &amp;#REF!</f>
        <v>#REF!</v>
      </c>
      <c r="F51" s="95">
        <f>IFERROR(ROUNDDOWN((+#REF! +#REF!)/2,0),0)</f>
        <v>0</v>
      </c>
      <c r="G51" s="95" t="e">
        <f>+#REF! &amp;" / " &amp;#REF!</f>
        <v>#REF!</v>
      </c>
    </row>
    <row r="52" spans="1:7" x14ac:dyDescent="0.2">
      <c r="A52" s="95"/>
      <c r="B52" s="95" t="e">
        <f>+#REF! &amp;" / " &amp;#REF!</f>
        <v>#REF!</v>
      </c>
      <c r="C52" s="96" cm="1">
        <f t="array" ref="C52">+'Master Roster'!$C$3:$C$3</f>
        <v>0</v>
      </c>
      <c r="D52" s="99" t="s">
        <v>42</v>
      </c>
      <c r="E52" s="95" t="e">
        <f>+#REF! &amp;" / " &amp;#REF!</f>
        <v>#REF!</v>
      </c>
      <c r="F52" s="95">
        <f>IFERROR(ROUNDDOWN((+#REF! +#REF!)/2,0),0)</f>
        <v>0</v>
      </c>
      <c r="G52" s="95" t="e">
        <f>+#REF! &amp;" / " &amp;#REF!</f>
        <v>#REF!</v>
      </c>
    </row>
    <row r="53" spans="1:7" x14ac:dyDescent="0.2">
      <c r="A53" s="95"/>
      <c r="B53" s="95" t="e">
        <f>+#REF! &amp;" / " &amp;#REF!</f>
        <v>#REF!</v>
      </c>
      <c r="C53" s="96" cm="1">
        <f t="array" ref="C53">+'Master Roster'!$C$3:$C$3</f>
        <v>0</v>
      </c>
      <c r="D53" s="99" t="s">
        <v>42</v>
      </c>
      <c r="E53" s="95" t="e">
        <f>+#REF! &amp;" / " &amp;#REF!</f>
        <v>#REF!</v>
      </c>
      <c r="F53" s="95">
        <f>IFERROR(ROUNDDOWN((+#REF! +#REF!)/2,0),0)</f>
        <v>0</v>
      </c>
      <c r="G53" s="95" t="e">
        <f>+#REF! &amp;" / " &amp;#REF!</f>
        <v>#REF!</v>
      </c>
    </row>
    <row r="54" spans="1:7" x14ac:dyDescent="0.2">
      <c r="A54" s="95"/>
      <c r="B54" s="95" t="e">
        <f>+#REF! &amp;" / " &amp;#REF!</f>
        <v>#REF!</v>
      </c>
      <c r="C54" s="96" cm="1">
        <f t="array" ref="C54">+'Master Roster'!$C$3:$C$3</f>
        <v>0</v>
      </c>
      <c r="D54" s="99" t="s">
        <v>42</v>
      </c>
      <c r="E54" s="95" t="e">
        <f>+#REF! &amp;" / " &amp;#REF!</f>
        <v>#REF!</v>
      </c>
      <c r="F54" s="95">
        <f>IFERROR(ROUNDDOWN((+#REF! +#REF!)/2,0),0)</f>
        <v>0</v>
      </c>
      <c r="G54" s="95" t="e">
        <f>+#REF! &amp;" / " &amp;#REF!</f>
        <v>#REF!</v>
      </c>
    </row>
    <row r="55" spans="1:7" x14ac:dyDescent="0.2">
      <c r="A55" s="95"/>
      <c r="B55" s="95" t="e">
        <f>+#REF! &amp;" / " &amp;#REF!</f>
        <v>#REF!</v>
      </c>
      <c r="C55" s="96" cm="1">
        <f t="array" ref="C55">+'Master Roster'!$C$3:$C$3</f>
        <v>0</v>
      </c>
      <c r="D55" s="99" t="s">
        <v>42</v>
      </c>
      <c r="E55" s="95" t="e">
        <f>+#REF! &amp;" / " &amp;#REF!</f>
        <v>#REF!</v>
      </c>
      <c r="F55" s="95">
        <f>IFERROR(ROUNDDOWN((+#REF! +#REF!)/2,0),0)</f>
        <v>0</v>
      </c>
      <c r="G55" s="95" t="e">
        <f>+#REF! &amp;" / " &amp;#REF!</f>
        <v>#REF!</v>
      </c>
    </row>
    <row r="56" spans="1:7" x14ac:dyDescent="0.2">
      <c r="A56" s="95"/>
      <c r="B56" s="95" t="e">
        <f>+#REF! &amp;" / " &amp;#REF!</f>
        <v>#REF!</v>
      </c>
      <c r="C56" s="96" cm="1">
        <f t="array" ref="C56">+'Master Roster'!$C$3:$C$3</f>
        <v>0</v>
      </c>
      <c r="D56" s="99" t="s">
        <v>42</v>
      </c>
      <c r="E56" s="95" t="e">
        <f>+#REF! &amp;" / " &amp;#REF!</f>
        <v>#REF!</v>
      </c>
      <c r="F56" s="95">
        <f>IFERROR(ROUNDDOWN((+#REF! +#REF!)/2,0),0)</f>
        <v>0</v>
      </c>
      <c r="G56" s="95" t="e">
        <f>+#REF! &amp;" / " &amp;#REF!</f>
        <v>#REF!</v>
      </c>
    </row>
    <row r="57" spans="1:7" x14ac:dyDescent="0.2">
      <c r="A57" s="95"/>
      <c r="B57" s="95" t="e">
        <f>+#REF! &amp;" / " &amp;#REF!</f>
        <v>#REF!</v>
      </c>
      <c r="C57" s="96" cm="1">
        <f t="array" ref="C57">+'Master Roster'!$C$3:$C$3</f>
        <v>0</v>
      </c>
      <c r="D57" s="99" t="s">
        <v>42</v>
      </c>
      <c r="E57" s="95" t="e">
        <f>+#REF! &amp;" / " &amp;#REF!</f>
        <v>#REF!</v>
      </c>
      <c r="F57" s="95">
        <f>IFERROR(ROUNDDOWN((+#REF! +#REF!)/2,0),0)</f>
        <v>0</v>
      </c>
      <c r="G57" s="95" t="e">
        <f>+#REF! &amp;" / " &amp;#REF!</f>
        <v>#REF!</v>
      </c>
    </row>
    <row r="58" spans="1:7" x14ac:dyDescent="0.2">
      <c r="A58" s="95"/>
      <c r="B58" s="95" t="e">
        <f>+#REF! &amp;" / " &amp;#REF!</f>
        <v>#REF!</v>
      </c>
      <c r="C58" s="96" cm="1">
        <f t="array" ref="C58">+'Master Roster'!$C$3:$C$3</f>
        <v>0</v>
      </c>
      <c r="D58" s="99" t="s">
        <v>42</v>
      </c>
      <c r="E58" s="95" t="e">
        <f>+#REF! &amp;" / " &amp;#REF!</f>
        <v>#REF!</v>
      </c>
      <c r="F58" s="95">
        <f>IFERROR(ROUNDDOWN((+#REF! +#REF!)/2,0),0)</f>
        <v>0</v>
      </c>
      <c r="G58" s="95" t="e">
        <f>+#REF! &amp;" / " &amp;#REF!</f>
        <v>#REF!</v>
      </c>
    </row>
    <row r="59" spans="1:7" x14ac:dyDescent="0.2">
      <c r="A59" s="95"/>
      <c r="B59" s="95" t="e">
        <f>+#REF! &amp;" / " &amp;#REF!</f>
        <v>#REF!</v>
      </c>
      <c r="C59" s="96" cm="1">
        <f t="array" ref="C59">+'Master Roster'!$C$3:$C$3</f>
        <v>0</v>
      </c>
      <c r="D59" s="99" t="s">
        <v>42</v>
      </c>
      <c r="E59" s="95" t="e">
        <f>+#REF! &amp;" / " &amp;#REF!</f>
        <v>#REF!</v>
      </c>
      <c r="F59" s="95">
        <f>IFERROR(ROUNDDOWN((+#REF! +#REF!)/2,0),0)</f>
        <v>0</v>
      </c>
      <c r="G59" s="95" t="e">
        <f>+#REF! &amp;" / " &amp;#REF!</f>
        <v>#REF!</v>
      </c>
    </row>
    <row r="60" spans="1:7" x14ac:dyDescent="0.2">
      <c r="A60" s="95"/>
      <c r="B60" s="95" t="e">
        <f>+#REF! &amp;" / " &amp;#REF!</f>
        <v>#REF!</v>
      </c>
      <c r="C60" s="96" cm="1">
        <f t="array" ref="C60">+'Master Roster'!$C$3:$C$3</f>
        <v>0</v>
      </c>
      <c r="D60" s="99" t="s">
        <v>42</v>
      </c>
      <c r="E60" s="95" t="e">
        <f>+#REF! &amp;" / " &amp;#REF!</f>
        <v>#REF!</v>
      </c>
      <c r="F60" s="95">
        <f>IFERROR(ROUNDDOWN((+#REF! +#REF!)/2,0),0)</f>
        <v>0</v>
      </c>
      <c r="G60" s="95" t="e">
        <f>+#REF! &amp;" / " &amp;#REF!</f>
        <v>#REF!</v>
      </c>
    </row>
    <row r="61" spans="1:7" x14ac:dyDescent="0.2">
      <c r="A61" s="95"/>
      <c r="B61" s="95" t="e">
        <f>+#REF! &amp;" / " &amp;#REF!</f>
        <v>#REF!</v>
      </c>
      <c r="C61" s="96" cm="1">
        <f t="array" ref="C61">+'Master Roster'!$C$3:$C$3</f>
        <v>0</v>
      </c>
      <c r="D61" s="99" t="s">
        <v>42</v>
      </c>
      <c r="E61" s="95" t="e">
        <f>+#REF! &amp;" / " &amp;#REF!</f>
        <v>#REF!</v>
      </c>
      <c r="F61" s="95">
        <f>IFERROR(ROUNDDOWN((+#REF! +#REF!)/2,0),0)</f>
        <v>0</v>
      </c>
      <c r="G61" s="95" t="e">
        <f>+#REF! &amp;" / " &amp;#REF!</f>
        <v>#REF!</v>
      </c>
    </row>
    <row r="62" spans="1:7" x14ac:dyDescent="0.2">
      <c r="A62" s="95"/>
      <c r="B62" s="95" t="e">
        <f>+#REF! &amp;" / " &amp;#REF!</f>
        <v>#REF!</v>
      </c>
      <c r="C62" s="96" cm="1">
        <f t="array" ref="C62">+'Master Roster'!$C$3:$C$3</f>
        <v>0</v>
      </c>
      <c r="D62" s="99" t="s">
        <v>42</v>
      </c>
      <c r="E62" s="95" t="e">
        <f>+#REF! &amp;" / " &amp;#REF!</f>
        <v>#REF!</v>
      </c>
      <c r="F62" s="95">
        <f>IFERROR(ROUNDDOWN((+#REF! +#REF!)/2,0),0)</f>
        <v>0</v>
      </c>
      <c r="G62" s="95" t="e">
        <f>+#REF! &amp;" / " &amp;#REF!</f>
        <v>#REF!</v>
      </c>
    </row>
    <row r="63" spans="1:7" x14ac:dyDescent="0.2">
      <c r="A63" s="95"/>
      <c r="B63" s="95" t="e">
        <f>+#REF! &amp;" / " &amp;#REF!</f>
        <v>#REF!</v>
      </c>
      <c r="C63" s="96" cm="1">
        <f t="array" ref="C63">+'Master Roster'!$C$3:$C$3</f>
        <v>0</v>
      </c>
      <c r="D63" s="99" t="s">
        <v>42</v>
      </c>
      <c r="E63" s="95" t="e">
        <f>+#REF! &amp;" / " &amp;#REF!</f>
        <v>#REF!</v>
      </c>
      <c r="F63" s="95">
        <f>IFERROR(ROUNDDOWN((+#REF! +#REF!)/2,0),0)</f>
        <v>0</v>
      </c>
      <c r="G63" s="95" t="e">
        <f>+#REF! &amp;" / " &amp;#REF!</f>
        <v>#REF!</v>
      </c>
    </row>
    <row r="64" spans="1:7" x14ac:dyDescent="0.2">
      <c r="A64" s="95"/>
      <c r="B64" s="95" t="e">
        <f>+#REF! &amp;" / " &amp;#REF!</f>
        <v>#REF!</v>
      </c>
      <c r="C64" s="96" cm="1">
        <f t="array" ref="C64">+'Master Roster'!$C$3:$C$3</f>
        <v>0</v>
      </c>
      <c r="D64" s="99" t="s">
        <v>42</v>
      </c>
      <c r="E64" s="95" t="e">
        <f>+#REF! &amp;" / " &amp;#REF!</f>
        <v>#REF!</v>
      </c>
      <c r="F64" s="95">
        <f>IFERROR(ROUNDDOWN((+#REF! +#REF!)/2,0),0)</f>
        <v>0</v>
      </c>
      <c r="G64" s="95" t="e">
        <f>+#REF! &amp;" / " &amp;#REF!</f>
        <v>#REF!</v>
      </c>
    </row>
    <row r="65" spans="1:7" x14ac:dyDescent="0.2">
      <c r="A65" s="95"/>
      <c r="B65" s="95" t="e">
        <f>+#REF! &amp;" / " &amp;#REF!</f>
        <v>#REF!</v>
      </c>
      <c r="C65" s="96" cm="1">
        <f t="array" ref="C65">+'Master Roster'!$C$3:$C$3</f>
        <v>0</v>
      </c>
      <c r="D65" s="99" t="s">
        <v>42</v>
      </c>
      <c r="E65" s="95" t="e">
        <f>+#REF! &amp;" / " &amp;#REF!</f>
        <v>#REF!</v>
      </c>
      <c r="F65" s="95">
        <f>IFERROR(ROUNDDOWN((+#REF! +#REF!)/2,0),0)</f>
        <v>0</v>
      </c>
      <c r="G65" s="95" t="e">
        <f>+#REF! &amp;" / " &amp;#REF!</f>
        <v>#REF!</v>
      </c>
    </row>
    <row r="66" spans="1:7" x14ac:dyDescent="0.2">
      <c r="A66" s="95"/>
      <c r="B66" s="95" t="e">
        <f>+#REF! &amp;" / " &amp;#REF!</f>
        <v>#REF!</v>
      </c>
      <c r="C66" s="96" cm="1">
        <f t="array" ref="C66">+'Master Roster'!$C$3:$C$3</f>
        <v>0</v>
      </c>
      <c r="D66" s="99" t="s">
        <v>42</v>
      </c>
      <c r="E66" s="95" t="e">
        <f>+#REF! &amp;" / " &amp;#REF!</f>
        <v>#REF!</v>
      </c>
      <c r="F66" s="95">
        <f>IFERROR(ROUNDDOWN((+#REF! +#REF!)/2,0),0)</f>
        <v>0</v>
      </c>
      <c r="G66" s="95" t="e">
        <f>+#REF! &amp;" / " &amp;#REF!</f>
        <v>#REF!</v>
      </c>
    </row>
    <row r="67" spans="1:7" x14ac:dyDescent="0.2">
      <c r="A67" s="95"/>
      <c r="B67" s="95" t="e">
        <f>+#REF! &amp;" / " &amp;#REF!</f>
        <v>#REF!</v>
      </c>
      <c r="C67" s="96" cm="1">
        <f t="array" ref="C67">+'Master Roster'!$C$3:$C$3</f>
        <v>0</v>
      </c>
      <c r="D67" s="99" t="s">
        <v>42</v>
      </c>
      <c r="E67" s="95" t="e">
        <f>+#REF! &amp;" / " &amp;#REF!</f>
        <v>#REF!</v>
      </c>
      <c r="F67" s="95">
        <f>IFERROR(ROUNDDOWN((+#REF! +#REF!)/2,0),0)</f>
        <v>0</v>
      </c>
      <c r="G67" s="95" t="e">
        <f>+#REF! &amp;" / " &amp;#REF!</f>
        <v>#REF!</v>
      </c>
    </row>
    <row r="68" spans="1:7" x14ac:dyDescent="0.2">
      <c r="B68" s="88" t="e">
        <f>+#REF! &amp;" / " &amp;#REF!</f>
        <v>#REF!</v>
      </c>
      <c r="C68" s="91" cm="1">
        <f t="array" ref="C68">+'Master Roster'!$C$3:$C$3</f>
        <v>0</v>
      </c>
      <c r="D68" s="98" t="s">
        <v>43</v>
      </c>
      <c r="E68" s="88" t="e">
        <f>+#REF! &amp;" / " &amp;#REF!</f>
        <v>#REF!</v>
      </c>
      <c r="F68" s="88">
        <f>IFERROR(ROUNDDOWN((+#REF! +#REF!)/2,0),0)</f>
        <v>0</v>
      </c>
      <c r="G68" s="88" t="e">
        <f>+#REF! &amp;" / " &amp;#REF!</f>
        <v>#REF!</v>
      </c>
    </row>
    <row r="69" spans="1:7" x14ac:dyDescent="0.2">
      <c r="B69" s="88" t="e">
        <f>+#REF! &amp;" / " &amp;#REF!</f>
        <v>#REF!</v>
      </c>
      <c r="C69" s="91" cm="1">
        <f t="array" ref="C69">+'Master Roster'!$C$3:$C$3</f>
        <v>0</v>
      </c>
      <c r="D69" s="98" t="s">
        <v>43</v>
      </c>
      <c r="E69" s="88" t="e">
        <f>+#REF! &amp;" / " &amp;#REF!</f>
        <v>#REF!</v>
      </c>
      <c r="F69" s="88">
        <f>IFERROR(ROUNDDOWN((+#REF! +#REF!)/2,0),0)</f>
        <v>0</v>
      </c>
      <c r="G69" s="88" t="e">
        <f>+#REF! &amp;" / " &amp;#REF!</f>
        <v>#REF!</v>
      </c>
    </row>
    <row r="70" spans="1:7" x14ac:dyDescent="0.2">
      <c r="B70" s="88" t="e">
        <f>+#REF! &amp;" / " &amp;#REF!</f>
        <v>#REF!</v>
      </c>
      <c r="C70" s="91" cm="1">
        <f t="array" ref="C70">+'Master Roster'!$C$3:$C$3</f>
        <v>0</v>
      </c>
      <c r="D70" s="98" t="s">
        <v>43</v>
      </c>
      <c r="E70" s="88" t="e">
        <f>+#REF! &amp;" / " &amp;#REF!</f>
        <v>#REF!</v>
      </c>
      <c r="F70" s="88">
        <f>IFERROR(ROUNDDOWN((+#REF! +#REF!)/2,0),0)</f>
        <v>0</v>
      </c>
      <c r="G70" s="88" t="e">
        <f>+#REF! &amp;" / " &amp;#REF!</f>
        <v>#REF!</v>
      </c>
    </row>
    <row r="71" spans="1:7" x14ac:dyDescent="0.2">
      <c r="B71" s="88" t="e">
        <f>+#REF! &amp;" / " &amp;#REF!</f>
        <v>#REF!</v>
      </c>
      <c r="C71" s="91" cm="1">
        <f t="array" ref="C71">+'Master Roster'!$C$3:$C$3</f>
        <v>0</v>
      </c>
      <c r="D71" s="98" t="s">
        <v>43</v>
      </c>
      <c r="E71" s="88" t="e">
        <f>+#REF! &amp;" / " &amp;#REF!</f>
        <v>#REF!</v>
      </c>
      <c r="F71" s="88">
        <f>IFERROR(ROUNDDOWN((+#REF! +#REF!)/2,0),0)</f>
        <v>0</v>
      </c>
      <c r="G71" s="88" t="e">
        <f>+#REF! &amp;" / " &amp;#REF!</f>
        <v>#REF!</v>
      </c>
    </row>
    <row r="72" spans="1:7" x14ac:dyDescent="0.2">
      <c r="B72" s="88" t="e">
        <f>+#REF! &amp;" / " &amp;#REF!</f>
        <v>#REF!</v>
      </c>
      <c r="C72" s="91" cm="1">
        <f t="array" ref="C72">+'Master Roster'!$C$3:$C$3</f>
        <v>0</v>
      </c>
      <c r="D72" s="98" t="s">
        <v>43</v>
      </c>
      <c r="E72" s="88" t="e">
        <f>+#REF! &amp;" / " &amp;#REF!</f>
        <v>#REF!</v>
      </c>
      <c r="F72" s="88">
        <f>IFERROR(ROUNDDOWN((+#REF! +#REF!)/2,0),0)</f>
        <v>0</v>
      </c>
      <c r="G72" s="88" t="e">
        <f>+#REF! &amp;" / " &amp;#REF!</f>
        <v>#REF!</v>
      </c>
    </row>
    <row r="73" spans="1:7" x14ac:dyDescent="0.2">
      <c r="B73" s="88" t="e">
        <f>+#REF! &amp;" / " &amp;#REF!</f>
        <v>#REF!</v>
      </c>
      <c r="C73" s="91" cm="1">
        <f t="array" ref="C73">+'Master Roster'!$C$3:$C$3</f>
        <v>0</v>
      </c>
      <c r="D73" s="98" t="s">
        <v>43</v>
      </c>
      <c r="E73" s="88" t="e">
        <f>+#REF! &amp;" / " &amp;#REF!</f>
        <v>#REF!</v>
      </c>
      <c r="F73" s="88">
        <f>IFERROR(ROUNDDOWN((+#REF! +#REF!)/2,0),0)</f>
        <v>0</v>
      </c>
      <c r="G73" s="88" t="e">
        <f>+#REF! &amp;" / " &amp;#REF!</f>
        <v>#REF!</v>
      </c>
    </row>
    <row r="74" spans="1:7" x14ac:dyDescent="0.2">
      <c r="B74" s="88" t="e">
        <f>+#REF! &amp;" / " &amp;#REF!</f>
        <v>#REF!</v>
      </c>
      <c r="C74" s="91" cm="1">
        <f t="array" ref="C74">+'Master Roster'!$C$3:$C$3</f>
        <v>0</v>
      </c>
      <c r="D74" s="98" t="s">
        <v>43</v>
      </c>
      <c r="E74" s="88" t="e">
        <f>+#REF! &amp;" / " &amp;#REF!</f>
        <v>#REF!</v>
      </c>
      <c r="F74" s="88">
        <f>IFERROR(ROUNDDOWN((+#REF! +#REF!)/2,0),0)</f>
        <v>0</v>
      </c>
      <c r="G74" s="88" t="e">
        <f>+#REF! &amp;" / " &amp;#REF!</f>
        <v>#REF!</v>
      </c>
    </row>
    <row r="75" spans="1:7" x14ac:dyDescent="0.2">
      <c r="B75" s="88" t="e">
        <f>+#REF! &amp;" / " &amp;#REF!</f>
        <v>#REF!</v>
      </c>
      <c r="C75" s="91" cm="1">
        <f t="array" ref="C75">+'Master Roster'!$C$3:$C$3</f>
        <v>0</v>
      </c>
      <c r="D75" s="98" t="s">
        <v>43</v>
      </c>
      <c r="E75" s="88" t="e">
        <f>+#REF! &amp;" / " &amp;#REF!</f>
        <v>#REF!</v>
      </c>
      <c r="F75" s="88">
        <f>IFERROR(ROUNDDOWN((+#REF! +#REF!)/2,0),0)</f>
        <v>0</v>
      </c>
      <c r="G75" s="88" t="e">
        <f>+#REF! &amp;" / " &amp;#REF!</f>
        <v>#REF!</v>
      </c>
    </row>
    <row r="76" spans="1:7" x14ac:dyDescent="0.2">
      <c r="B76" s="88" t="e">
        <f>+#REF! &amp;" / " &amp;#REF!</f>
        <v>#REF!</v>
      </c>
      <c r="C76" s="91" cm="1">
        <f t="array" ref="C76">+'Master Roster'!$C$3:$C$3</f>
        <v>0</v>
      </c>
      <c r="D76" s="98" t="s">
        <v>43</v>
      </c>
      <c r="E76" s="88" t="e">
        <f>+#REF! &amp;" / " &amp;#REF!</f>
        <v>#REF!</v>
      </c>
      <c r="F76" s="88">
        <f>IFERROR(ROUNDDOWN((+#REF! +#REF!)/2,0),0)</f>
        <v>0</v>
      </c>
      <c r="G76" s="88" t="e">
        <f>+#REF! &amp;" / " &amp;#REF!</f>
        <v>#REF!</v>
      </c>
    </row>
    <row r="77" spans="1:7" x14ac:dyDescent="0.2">
      <c r="B77" s="88" t="e">
        <f>+#REF! &amp;" / " &amp;#REF!</f>
        <v>#REF!</v>
      </c>
      <c r="C77" s="91" cm="1">
        <f t="array" ref="C77">+'Master Roster'!$C$3:$C$3</f>
        <v>0</v>
      </c>
      <c r="D77" s="98" t="s">
        <v>43</v>
      </c>
      <c r="E77" s="88" t="e">
        <f>+#REF! &amp;" / " &amp;#REF!</f>
        <v>#REF!</v>
      </c>
      <c r="F77" s="88">
        <f>IFERROR(ROUNDDOWN((+#REF! +#REF!)/2,0),0)</f>
        <v>0</v>
      </c>
      <c r="G77" s="88" t="e">
        <f>+#REF! &amp;" / " &amp;#REF!</f>
        <v>#REF!</v>
      </c>
    </row>
    <row r="78" spans="1:7" x14ac:dyDescent="0.2">
      <c r="B78" s="88" t="e">
        <f>+#REF! &amp;" / " &amp;#REF!</f>
        <v>#REF!</v>
      </c>
      <c r="C78" s="91" cm="1">
        <f t="array" ref="C78">+'Master Roster'!$C$3:$C$3</f>
        <v>0</v>
      </c>
      <c r="D78" s="98" t="s">
        <v>43</v>
      </c>
      <c r="E78" s="88" t="e">
        <f>+#REF! &amp;" / " &amp;#REF!</f>
        <v>#REF!</v>
      </c>
      <c r="F78" s="88">
        <f>IFERROR(ROUNDDOWN((+#REF! +#REF!)/2,0),0)</f>
        <v>0</v>
      </c>
      <c r="G78" s="88" t="e">
        <f>+#REF! &amp;" / " &amp;#REF!</f>
        <v>#REF!</v>
      </c>
    </row>
    <row r="79" spans="1:7" x14ac:dyDescent="0.2">
      <c r="B79" s="88" t="e">
        <f>+#REF! &amp;" / " &amp;#REF!</f>
        <v>#REF!</v>
      </c>
      <c r="C79" s="91" cm="1">
        <f t="array" ref="C79">+'Master Roster'!$C$3:$C$3</f>
        <v>0</v>
      </c>
      <c r="D79" s="98" t="s">
        <v>43</v>
      </c>
      <c r="E79" s="88" t="e">
        <f>+#REF! &amp;" / " &amp;#REF!</f>
        <v>#REF!</v>
      </c>
      <c r="F79" s="88">
        <f>IFERROR(ROUNDDOWN((+#REF! +#REF!)/2,0),0)</f>
        <v>0</v>
      </c>
      <c r="G79" s="88" t="e">
        <f>+#REF! &amp;" / " &amp;#REF!</f>
        <v>#REF!</v>
      </c>
    </row>
    <row r="80" spans="1:7" x14ac:dyDescent="0.2">
      <c r="B80" s="88" t="e">
        <f>+#REF! &amp;" / " &amp;#REF!</f>
        <v>#REF!</v>
      </c>
      <c r="C80" s="91" cm="1">
        <f t="array" ref="C80">+'Master Roster'!$C$3:$C$3</f>
        <v>0</v>
      </c>
      <c r="D80" s="98" t="s">
        <v>43</v>
      </c>
      <c r="E80" s="88" t="e">
        <f>+#REF! &amp;" / " &amp;#REF!</f>
        <v>#REF!</v>
      </c>
      <c r="F80" s="88">
        <f>IFERROR(ROUNDDOWN((+#REF! +#REF!)/2,0),0)</f>
        <v>0</v>
      </c>
      <c r="G80" s="88" t="e">
        <f>+#REF! &amp;" / " &amp;#REF!</f>
        <v>#REF!</v>
      </c>
    </row>
    <row r="81" spans="1:7" x14ac:dyDescent="0.2">
      <c r="B81" s="88" t="e">
        <f>+#REF! &amp;" / " &amp;#REF!</f>
        <v>#REF!</v>
      </c>
      <c r="C81" s="91" cm="1">
        <f t="array" ref="C81">+'Master Roster'!$C$3:$C$3</f>
        <v>0</v>
      </c>
      <c r="D81" s="98" t="s">
        <v>43</v>
      </c>
      <c r="E81" s="88" t="e">
        <f>+#REF! &amp;" / " &amp;#REF!</f>
        <v>#REF!</v>
      </c>
      <c r="F81" s="88">
        <f>IFERROR(ROUNDDOWN((+#REF! +#REF!)/2,0),0)</f>
        <v>0</v>
      </c>
      <c r="G81" s="88" t="e">
        <f>+#REF! &amp;" / " &amp;#REF!</f>
        <v>#REF!</v>
      </c>
    </row>
    <row r="82" spans="1:7" x14ac:dyDescent="0.2">
      <c r="B82" s="88" t="e">
        <f>+#REF! &amp;" / " &amp;#REF!</f>
        <v>#REF!</v>
      </c>
      <c r="C82" s="91" cm="1">
        <f t="array" ref="C82">+'Master Roster'!$C$3:$C$3</f>
        <v>0</v>
      </c>
      <c r="D82" s="98" t="s">
        <v>43</v>
      </c>
      <c r="E82" s="88" t="e">
        <f>+#REF! &amp;" / " &amp;#REF!</f>
        <v>#REF!</v>
      </c>
      <c r="F82" s="88">
        <f>IFERROR(ROUNDDOWN((+#REF! +#REF!)/2,0),0)</f>
        <v>0</v>
      </c>
      <c r="G82" s="88" t="e">
        <f>+#REF! &amp;" / " &amp;#REF!</f>
        <v>#REF!</v>
      </c>
    </row>
    <row r="83" spans="1:7" x14ac:dyDescent="0.2">
      <c r="B83" s="88" t="e">
        <f>+#REF! &amp;" / " &amp;#REF!</f>
        <v>#REF!</v>
      </c>
      <c r="C83" s="91" cm="1">
        <f t="array" ref="C83">+'Master Roster'!$C$3:$C$3</f>
        <v>0</v>
      </c>
      <c r="D83" s="98" t="s">
        <v>43</v>
      </c>
      <c r="E83" s="88" t="e">
        <f>+#REF! &amp;" / " &amp;#REF!</f>
        <v>#REF!</v>
      </c>
      <c r="F83" s="88">
        <f>IFERROR(ROUNDDOWN((+#REF! +#REF!)/2,0),0)</f>
        <v>0</v>
      </c>
      <c r="G83" s="88" t="e">
        <f>+#REF! &amp;" / " &amp;#REF!</f>
        <v>#REF!</v>
      </c>
    </row>
    <row r="84" spans="1:7" x14ac:dyDescent="0.2">
      <c r="B84" s="88" t="e">
        <f>+#REF! &amp;" / " &amp;#REF!</f>
        <v>#REF!</v>
      </c>
      <c r="C84" s="91" cm="1">
        <f t="array" ref="C84">+'Master Roster'!$C$3:$C$3</f>
        <v>0</v>
      </c>
      <c r="D84" s="98" t="s">
        <v>43</v>
      </c>
      <c r="E84" s="88" t="e">
        <f>+#REF! &amp;" / " &amp;#REF!</f>
        <v>#REF!</v>
      </c>
      <c r="F84" s="88">
        <f>IFERROR(ROUNDDOWN((+#REF! +#REF!)/2,0),0)</f>
        <v>0</v>
      </c>
      <c r="G84" s="88" t="e">
        <f>+#REF! &amp;" / " &amp;#REF!</f>
        <v>#REF!</v>
      </c>
    </row>
    <row r="85" spans="1:7" x14ac:dyDescent="0.2">
      <c r="B85" s="88" t="e">
        <f>+#REF! &amp;" / " &amp;#REF!</f>
        <v>#REF!</v>
      </c>
      <c r="C85" s="91" cm="1">
        <f t="array" ref="C85">+'Master Roster'!$C$3:$C$3</f>
        <v>0</v>
      </c>
      <c r="D85" s="98" t="s">
        <v>43</v>
      </c>
      <c r="E85" s="88" t="e">
        <f>+#REF! &amp;" / " &amp;#REF!</f>
        <v>#REF!</v>
      </c>
      <c r="F85" s="88">
        <f>IFERROR(ROUNDDOWN((+#REF! +#REF!)/2,0),0)</f>
        <v>0</v>
      </c>
      <c r="G85" s="88" t="e">
        <f>+#REF! &amp;" / " &amp;#REF!</f>
        <v>#REF!</v>
      </c>
    </row>
    <row r="86" spans="1:7" x14ac:dyDescent="0.2">
      <c r="B86" s="88" t="e">
        <f>+#REF! &amp;" / " &amp;#REF!</f>
        <v>#REF!</v>
      </c>
      <c r="C86" s="91" cm="1">
        <f t="array" ref="C86">+'Master Roster'!$C$3:$C$3</f>
        <v>0</v>
      </c>
      <c r="D86" s="98" t="s">
        <v>43</v>
      </c>
      <c r="E86" s="88" t="e">
        <f>+#REF! &amp;" / " &amp;#REF!</f>
        <v>#REF!</v>
      </c>
      <c r="F86" s="88">
        <f>IFERROR(ROUNDDOWN((+#REF! +#REF!)/2,0),0)</f>
        <v>0</v>
      </c>
      <c r="G86" s="88" t="e">
        <f>+#REF! &amp;" / " &amp;#REF!</f>
        <v>#REF!</v>
      </c>
    </row>
    <row r="87" spans="1:7" x14ac:dyDescent="0.2">
      <c r="B87" s="88" t="e">
        <f>+#REF! &amp;" / " &amp;#REF!</f>
        <v>#REF!</v>
      </c>
      <c r="C87" s="91" cm="1">
        <f t="array" ref="C87">+'Master Roster'!$C$3:$C$3</f>
        <v>0</v>
      </c>
      <c r="D87" s="98" t="s">
        <v>43</v>
      </c>
      <c r="E87" s="88" t="e">
        <f>+#REF! &amp;" / " &amp;#REF!</f>
        <v>#REF!</v>
      </c>
      <c r="F87" s="88">
        <f>IFERROR(ROUNDDOWN((+#REF! +#REF!)/2,0),0)</f>
        <v>0</v>
      </c>
      <c r="G87" s="88" t="e">
        <f>+#REF! &amp;" / " &amp;#REF!</f>
        <v>#REF!</v>
      </c>
    </row>
    <row r="88" spans="1:7" x14ac:dyDescent="0.2">
      <c r="B88" s="88" t="e">
        <f>+#REF! &amp;" / " &amp;#REF!</f>
        <v>#REF!</v>
      </c>
      <c r="C88" s="91" cm="1">
        <f t="array" ref="C88">+'Master Roster'!$C$3:$C$3</f>
        <v>0</v>
      </c>
      <c r="D88" s="98" t="s">
        <v>43</v>
      </c>
      <c r="E88" s="88" t="e">
        <f>+#REF! &amp;" / " &amp;#REF!</f>
        <v>#REF!</v>
      </c>
      <c r="F88" s="88">
        <f>IFERROR(ROUNDDOWN((+#REF! +#REF!)/2,0),0)</f>
        <v>0</v>
      </c>
      <c r="G88" s="88" t="e">
        <f>+#REF! &amp;" / " &amp;#REF!</f>
        <v>#REF!</v>
      </c>
    </row>
    <row r="89" spans="1:7" x14ac:dyDescent="0.2">
      <c r="B89" s="88" t="e">
        <f>+#REF! &amp;" / " &amp;#REF!</f>
        <v>#REF!</v>
      </c>
      <c r="C89" s="91" cm="1">
        <f t="array" ref="C89">+'Master Roster'!$C$3:$C$3</f>
        <v>0</v>
      </c>
      <c r="D89" s="98" t="s">
        <v>43</v>
      </c>
      <c r="E89" s="88" t="e">
        <f>+#REF! &amp;" / " &amp;#REF!</f>
        <v>#REF!</v>
      </c>
      <c r="F89" s="88">
        <f>IFERROR(ROUNDDOWN((+#REF! +#REF!)/2,0),0)</f>
        <v>0</v>
      </c>
      <c r="G89" s="88" t="e">
        <f>+#REF! &amp;" / " &amp;#REF!</f>
        <v>#REF!</v>
      </c>
    </row>
    <row r="90" spans="1:7" x14ac:dyDescent="0.2">
      <c r="A90" s="95"/>
      <c r="B90" s="95" t="e">
        <f>+#REF! &amp;" / " &amp;#REF!</f>
        <v>#REF!</v>
      </c>
      <c r="C90" s="96" cm="1">
        <f t="array" ref="C90">+'Master Roster'!$C$3:$C$3</f>
        <v>0</v>
      </c>
      <c r="D90" s="99" t="s">
        <v>44</v>
      </c>
      <c r="E90" s="95" t="e">
        <f>+#REF! &amp;" / " &amp;#REF!</f>
        <v>#REF!</v>
      </c>
      <c r="F90" s="95">
        <f>IFERROR(ROUNDDOWN((+#REF! +#REF!)/2,0),0)</f>
        <v>0</v>
      </c>
      <c r="G90" s="95" t="e">
        <f>+#REF! &amp;" / " &amp;#REF!</f>
        <v>#REF!</v>
      </c>
    </row>
    <row r="91" spans="1:7" x14ac:dyDescent="0.2">
      <c r="A91" s="95"/>
      <c r="B91" s="95" t="e">
        <f>+#REF! &amp;" / " &amp;#REF!</f>
        <v>#REF!</v>
      </c>
      <c r="C91" s="96" cm="1">
        <f t="array" ref="C91">+'Master Roster'!$C$3:$C$3</f>
        <v>0</v>
      </c>
      <c r="D91" s="99" t="s">
        <v>44</v>
      </c>
      <c r="E91" s="95" t="e">
        <f>+#REF! &amp;" / " &amp;#REF!</f>
        <v>#REF!</v>
      </c>
      <c r="F91" s="95">
        <f>IFERROR(ROUNDDOWN((+#REF! +#REF!)/2,0),0)</f>
        <v>0</v>
      </c>
      <c r="G91" s="95" t="e">
        <f>+#REF! &amp;" / " &amp;#REF!</f>
        <v>#REF!</v>
      </c>
    </row>
    <row r="92" spans="1:7" x14ac:dyDescent="0.2">
      <c r="A92" s="95"/>
      <c r="B92" s="95" t="e">
        <f>+#REF! &amp;" / " &amp;#REF!</f>
        <v>#REF!</v>
      </c>
      <c r="C92" s="96" cm="1">
        <f t="array" ref="C92">+'Master Roster'!$C$3:$C$3</f>
        <v>0</v>
      </c>
      <c r="D92" s="99" t="s">
        <v>44</v>
      </c>
      <c r="E92" s="95" t="e">
        <f>+#REF! &amp;" / " &amp;#REF!</f>
        <v>#REF!</v>
      </c>
      <c r="F92" s="95">
        <f>IFERROR(ROUNDDOWN((+#REF! +#REF!)/2,0),0)</f>
        <v>0</v>
      </c>
      <c r="G92" s="95" t="e">
        <f>+#REF! &amp;" / " &amp;#REF!</f>
        <v>#REF!</v>
      </c>
    </row>
    <row r="93" spans="1:7" x14ac:dyDescent="0.2">
      <c r="A93" s="95"/>
      <c r="B93" s="95" t="e">
        <f>+#REF! &amp;" / " &amp;#REF!</f>
        <v>#REF!</v>
      </c>
      <c r="C93" s="96" cm="1">
        <f t="array" ref="C93">+'Master Roster'!$C$3:$C$3</f>
        <v>0</v>
      </c>
      <c r="D93" s="99" t="s">
        <v>44</v>
      </c>
      <c r="E93" s="95" t="e">
        <f>+#REF! &amp;" / " &amp;#REF!</f>
        <v>#REF!</v>
      </c>
      <c r="F93" s="95">
        <f>IFERROR(ROUNDDOWN((+#REF! +#REF!)/2,0),0)</f>
        <v>0</v>
      </c>
      <c r="G93" s="95" t="e">
        <f>+#REF! &amp;" / " &amp;#REF!</f>
        <v>#REF!</v>
      </c>
    </row>
    <row r="94" spans="1:7" x14ac:dyDescent="0.2">
      <c r="A94" s="95"/>
      <c r="B94" s="95" t="e">
        <f>+#REF! &amp;" / " &amp;#REF!</f>
        <v>#REF!</v>
      </c>
      <c r="C94" s="96" cm="1">
        <f t="array" ref="C94">+'Master Roster'!$C$3:$C$3</f>
        <v>0</v>
      </c>
      <c r="D94" s="99" t="s">
        <v>44</v>
      </c>
      <c r="E94" s="95" t="e">
        <f>+#REF! &amp;" / " &amp;#REF!</f>
        <v>#REF!</v>
      </c>
      <c r="F94" s="95">
        <f>IFERROR(ROUNDDOWN((+#REF! +#REF!)/2,0),0)</f>
        <v>0</v>
      </c>
      <c r="G94" s="95" t="e">
        <f>+#REF! &amp;" / " &amp;#REF!</f>
        <v>#REF!</v>
      </c>
    </row>
    <row r="95" spans="1:7" x14ac:dyDescent="0.2">
      <c r="A95" s="95"/>
      <c r="B95" s="95" t="e">
        <f>+#REF! &amp;" / " &amp;#REF!</f>
        <v>#REF!</v>
      </c>
      <c r="C95" s="96" cm="1">
        <f t="array" ref="C95">+'Master Roster'!$C$3:$C$3</f>
        <v>0</v>
      </c>
      <c r="D95" s="99" t="s">
        <v>44</v>
      </c>
      <c r="E95" s="95" t="e">
        <f>+#REF! &amp;" / " &amp;#REF!</f>
        <v>#REF!</v>
      </c>
      <c r="F95" s="95">
        <f>IFERROR(ROUNDDOWN((+#REF! +#REF!)/2,0),0)</f>
        <v>0</v>
      </c>
      <c r="G95" s="95" t="e">
        <f>+#REF! &amp;" / " &amp;#REF!</f>
        <v>#REF!</v>
      </c>
    </row>
    <row r="96" spans="1:7" x14ac:dyDescent="0.2">
      <c r="A96" s="95"/>
      <c r="B96" s="95" t="e">
        <f>+#REF! &amp;" / " &amp;#REF!</f>
        <v>#REF!</v>
      </c>
      <c r="C96" s="96" cm="1">
        <f t="array" ref="C96">+'Master Roster'!$C$3:$C$3</f>
        <v>0</v>
      </c>
      <c r="D96" s="99" t="s">
        <v>44</v>
      </c>
      <c r="E96" s="95" t="e">
        <f>+#REF! &amp;" / " &amp;#REF!</f>
        <v>#REF!</v>
      </c>
      <c r="F96" s="95">
        <f>IFERROR(ROUNDDOWN((+#REF! +#REF!)/2,0),0)</f>
        <v>0</v>
      </c>
      <c r="G96" s="95" t="e">
        <f>+#REF! &amp;" / " &amp;#REF!</f>
        <v>#REF!</v>
      </c>
    </row>
    <row r="97" spans="1:7" x14ac:dyDescent="0.2">
      <c r="A97" s="95"/>
      <c r="B97" s="95" t="e">
        <f>+#REF! &amp;" / " &amp;#REF!</f>
        <v>#REF!</v>
      </c>
      <c r="C97" s="96" cm="1">
        <f t="array" ref="C97">+'Master Roster'!$C$3:$C$3</f>
        <v>0</v>
      </c>
      <c r="D97" s="99" t="s">
        <v>44</v>
      </c>
      <c r="E97" s="95" t="e">
        <f>+#REF! &amp;" / " &amp;#REF!</f>
        <v>#REF!</v>
      </c>
      <c r="F97" s="95">
        <f>IFERROR(ROUNDDOWN((+#REF! +#REF!)/2,0),0)</f>
        <v>0</v>
      </c>
      <c r="G97" s="95" t="e">
        <f>+#REF! &amp;" / " &amp;#REF!</f>
        <v>#REF!</v>
      </c>
    </row>
    <row r="98" spans="1:7" x14ac:dyDescent="0.2">
      <c r="A98" s="95"/>
      <c r="B98" s="95" t="e">
        <f>+#REF! &amp;" / " &amp;#REF!</f>
        <v>#REF!</v>
      </c>
      <c r="C98" s="96" cm="1">
        <f t="array" ref="C98">+'Master Roster'!$C$3:$C$3</f>
        <v>0</v>
      </c>
      <c r="D98" s="99" t="s">
        <v>44</v>
      </c>
      <c r="E98" s="95" t="e">
        <f>+#REF! &amp;" / " &amp;#REF!</f>
        <v>#REF!</v>
      </c>
      <c r="F98" s="95">
        <f>IFERROR(ROUNDDOWN((+#REF! +#REF!)/2,0),0)</f>
        <v>0</v>
      </c>
      <c r="G98" s="95" t="e">
        <f>+#REF! &amp;" / " &amp;#REF!</f>
        <v>#REF!</v>
      </c>
    </row>
    <row r="99" spans="1:7" x14ac:dyDescent="0.2">
      <c r="A99" s="95"/>
      <c r="B99" s="95" t="e">
        <f>+#REF! &amp;" / " &amp;#REF!</f>
        <v>#REF!</v>
      </c>
      <c r="C99" s="96" cm="1">
        <f t="array" ref="C99">+'Master Roster'!$C$3:$C$3</f>
        <v>0</v>
      </c>
      <c r="D99" s="99" t="s">
        <v>44</v>
      </c>
      <c r="E99" s="95" t="e">
        <f>+#REF! &amp;" / " &amp;#REF!</f>
        <v>#REF!</v>
      </c>
      <c r="F99" s="95">
        <f>IFERROR(ROUNDDOWN((+#REF! +#REF!)/2,0),0)</f>
        <v>0</v>
      </c>
      <c r="G99" s="95" t="e">
        <f>+#REF! &amp;" / " &amp;#REF!</f>
        <v>#REF!</v>
      </c>
    </row>
    <row r="100" spans="1:7" x14ac:dyDescent="0.2">
      <c r="A100" s="95"/>
      <c r="B100" s="95" t="e">
        <f>+#REF! &amp;" / " &amp;#REF!</f>
        <v>#REF!</v>
      </c>
      <c r="C100" s="96" cm="1">
        <f t="array" ref="C100">+'Master Roster'!$C$3:$C$3</f>
        <v>0</v>
      </c>
      <c r="D100" s="99" t="s">
        <v>44</v>
      </c>
      <c r="E100" s="95" t="e">
        <f>+#REF! &amp;" / " &amp;#REF!</f>
        <v>#REF!</v>
      </c>
      <c r="F100" s="95">
        <f>IFERROR(ROUNDDOWN((+#REF! +#REF!)/2,0),0)</f>
        <v>0</v>
      </c>
      <c r="G100" s="95" t="e">
        <f>+#REF! &amp;" / " &amp;#REF!</f>
        <v>#REF!</v>
      </c>
    </row>
    <row r="101" spans="1:7" x14ac:dyDescent="0.2">
      <c r="A101" s="95"/>
      <c r="B101" s="95" t="e">
        <f>+#REF! &amp;" / " &amp;#REF!</f>
        <v>#REF!</v>
      </c>
      <c r="C101" s="96" cm="1">
        <f t="array" ref="C101">+'Master Roster'!$C$3:$C$3</f>
        <v>0</v>
      </c>
      <c r="D101" s="99" t="s">
        <v>44</v>
      </c>
      <c r="E101" s="95" t="e">
        <f>+#REF! &amp;" / " &amp;#REF!</f>
        <v>#REF!</v>
      </c>
      <c r="F101" s="95">
        <f>IFERROR(ROUNDDOWN((+#REF! +#REF!)/2,0),0)</f>
        <v>0</v>
      </c>
      <c r="G101" s="95" t="e">
        <f>+#REF! &amp;" / " &amp;#REF!</f>
        <v>#REF!</v>
      </c>
    </row>
    <row r="102" spans="1:7" x14ac:dyDescent="0.2">
      <c r="A102" s="95"/>
      <c r="B102" s="95" t="e">
        <f>+#REF! &amp;" / " &amp;#REF!</f>
        <v>#REF!</v>
      </c>
      <c r="C102" s="96" cm="1">
        <f t="array" ref="C102">+'Master Roster'!$C$3:$C$3</f>
        <v>0</v>
      </c>
      <c r="D102" s="99" t="s">
        <v>44</v>
      </c>
      <c r="E102" s="95" t="e">
        <f>+#REF! &amp;" / " &amp;#REF!</f>
        <v>#REF!</v>
      </c>
      <c r="F102" s="95">
        <f>IFERROR(ROUNDDOWN((+#REF! +#REF!)/2,0),0)</f>
        <v>0</v>
      </c>
      <c r="G102" s="95" t="e">
        <f>+#REF! &amp;" / " &amp;#REF!</f>
        <v>#REF!</v>
      </c>
    </row>
    <row r="103" spans="1:7" x14ac:dyDescent="0.2">
      <c r="A103" s="95"/>
      <c r="B103" s="95" t="e">
        <f>+#REF! &amp;" / " &amp;#REF!</f>
        <v>#REF!</v>
      </c>
      <c r="C103" s="96" cm="1">
        <f t="array" ref="C103">+'Master Roster'!$C$3:$C$3</f>
        <v>0</v>
      </c>
      <c r="D103" s="99" t="s">
        <v>44</v>
      </c>
      <c r="E103" s="95" t="e">
        <f>+#REF! &amp;" / " &amp;#REF!</f>
        <v>#REF!</v>
      </c>
      <c r="F103" s="95">
        <f>IFERROR(ROUNDDOWN((+#REF! +#REF!)/2,0),0)</f>
        <v>0</v>
      </c>
      <c r="G103" s="95" t="e">
        <f>+#REF! &amp;" / " &amp;#REF!</f>
        <v>#REF!</v>
      </c>
    </row>
    <row r="104" spans="1:7" x14ac:dyDescent="0.2">
      <c r="A104" s="95"/>
      <c r="B104" s="95" t="e">
        <f>+#REF! &amp;" / " &amp;#REF!</f>
        <v>#REF!</v>
      </c>
      <c r="C104" s="96" cm="1">
        <f t="array" ref="C104">+'Master Roster'!$C$3:$C$3</f>
        <v>0</v>
      </c>
      <c r="D104" s="99" t="s">
        <v>44</v>
      </c>
      <c r="E104" s="95" t="e">
        <f>+#REF! &amp;" / " &amp;#REF!</f>
        <v>#REF!</v>
      </c>
      <c r="F104" s="95">
        <f>IFERROR(ROUNDDOWN((+#REF! +#REF!)/2,0),0)</f>
        <v>0</v>
      </c>
      <c r="G104" s="95" t="e">
        <f>+#REF! &amp;" / " &amp;#REF!</f>
        <v>#REF!</v>
      </c>
    </row>
    <row r="105" spans="1:7" x14ac:dyDescent="0.2">
      <c r="A105" s="95"/>
      <c r="B105" s="95" t="e">
        <f>+#REF! &amp;" / " &amp;#REF!</f>
        <v>#REF!</v>
      </c>
      <c r="C105" s="96" cm="1">
        <f t="array" ref="C105">+'Master Roster'!$C$3:$C$3</f>
        <v>0</v>
      </c>
      <c r="D105" s="99" t="s">
        <v>44</v>
      </c>
      <c r="E105" s="95" t="e">
        <f>+#REF! &amp;" / " &amp;#REF!</f>
        <v>#REF!</v>
      </c>
      <c r="F105" s="95">
        <f>IFERROR(ROUNDDOWN((+#REF! +#REF!)/2,0),0)</f>
        <v>0</v>
      </c>
      <c r="G105" s="95" t="e">
        <f>+#REF! &amp;" / " &amp;#REF!</f>
        <v>#REF!</v>
      </c>
    </row>
    <row r="106" spans="1:7" x14ac:dyDescent="0.2">
      <c r="A106" s="95"/>
      <c r="B106" s="95" t="e">
        <f>+#REF! &amp;" / " &amp;#REF!</f>
        <v>#REF!</v>
      </c>
      <c r="C106" s="96" cm="1">
        <f t="array" ref="C106">+'Master Roster'!$C$3:$C$3</f>
        <v>0</v>
      </c>
      <c r="D106" s="99" t="s">
        <v>44</v>
      </c>
      <c r="E106" s="95" t="e">
        <f>+#REF! &amp;" / " &amp;#REF!</f>
        <v>#REF!</v>
      </c>
      <c r="F106" s="95">
        <f>IFERROR(ROUNDDOWN((+#REF! +#REF!)/2,0),0)</f>
        <v>0</v>
      </c>
      <c r="G106" s="95" t="e">
        <f>+#REF! &amp;" / " &amp;#REF!</f>
        <v>#REF!</v>
      </c>
    </row>
    <row r="107" spans="1:7" x14ac:dyDescent="0.2">
      <c r="A107" s="95"/>
      <c r="B107" s="95" t="e">
        <f>+#REF! &amp;" / " &amp;#REF!</f>
        <v>#REF!</v>
      </c>
      <c r="C107" s="96" cm="1">
        <f t="array" ref="C107">+'Master Roster'!$C$3:$C$3</f>
        <v>0</v>
      </c>
      <c r="D107" s="99" t="s">
        <v>44</v>
      </c>
      <c r="E107" s="95" t="e">
        <f>+#REF! &amp;" / " &amp;#REF!</f>
        <v>#REF!</v>
      </c>
      <c r="F107" s="95">
        <f>IFERROR(ROUNDDOWN((+#REF! +#REF!)/2,0),0)</f>
        <v>0</v>
      </c>
      <c r="G107" s="95" t="e">
        <f>+#REF! &amp;" / " &amp;#REF!</f>
        <v>#REF!</v>
      </c>
    </row>
    <row r="108" spans="1:7" x14ac:dyDescent="0.2">
      <c r="A108" s="95"/>
      <c r="B108" s="95" t="e">
        <f>+#REF! &amp;" / " &amp;#REF!</f>
        <v>#REF!</v>
      </c>
      <c r="C108" s="96" cm="1">
        <f t="array" ref="C108">+'Master Roster'!$C$3:$C$3</f>
        <v>0</v>
      </c>
      <c r="D108" s="99" t="s">
        <v>44</v>
      </c>
      <c r="E108" s="95" t="e">
        <f>+#REF! &amp;" / " &amp;#REF!</f>
        <v>#REF!</v>
      </c>
      <c r="F108" s="95">
        <f>IFERROR(ROUNDDOWN((+#REF! +#REF!)/2,0),0)</f>
        <v>0</v>
      </c>
      <c r="G108" s="95" t="e">
        <f>+#REF! &amp;" / " &amp;#REF!</f>
        <v>#REF!</v>
      </c>
    </row>
    <row r="109" spans="1:7" x14ac:dyDescent="0.2">
      <c r="A109" s="95"/>
      <c r="B109" s="95" t="e">
        <f>+#REF! &amp;" / " &amp;#REF!</f>
        <v>#REF!</v>
      </c>
      <c r="C109" s="96" cm="1">
        <f t="array" ref="C109">+'Master Roster'!$C$3:$C$3</f>
        <v>0</v>
      </c>
      <c r="D109" s="99" t="s">
        <v>44</v>
      </c>
      <c r="E109" s="95" t="e">
        <f>+#REF! &amp;" / " &amp;#REF!</f>
        <v>#REF!</v>
      </c>
      <c r="F109" s="95">
        <f>IFERROR(ROUNDDOWN((+#REF! +#REF!)/2,0),0)</f>
        <v>0</v>
      </c>
      <c r="G109" s="95" t="e">
        <f>+#REF! &amp;" / " &amp;#REF!</f>
        <v>#REF!</v>
      </c>
    </row>
    <row r="110" spans="1:7" x14ac:dyDescent="0.2">
      <c r="A110" s="95"/>
      <c r="B110" s="95" t="e">
        <f>+#REF! &amp;" / " &amp;#REF!</f>
        <v>#REF!</v>
      </c>
      <c r="C110" s="96" cm="1">
        <f t="array" ref="C110">+'Master Roster'!$C$3:$C$3</f>
        <v>0</v>
      </c>
      <c r="D110" s="99" t="s">
        <v>44</v>
      </c>
      <c r="E110" s="95" t="e">
        <f>+#REF! &amp;" / " &amp;#REF!</f>
        <v>#REF!</v>
      </c>
      <c r="F110" s="95">
        <f>IFERROR(ROUNDDOWN((+#REF! +#REF!)/2,0),0)</f>
        <v>0</v>
      </c>
      <c r="G110" s="95" t="e">
        <f>+#REF! &amp;" / " &amp;#REF!</f>
        <v>#REF!</v>
      </c>
    </row>
    <row r="111" spans="1:7" x14ac:dyDescent="0.2">
      <c r="A111" s="95"/>
      <c r="B111" s="95" t="e">
        <f>+#REF! &amp;" / " &amp;#REF!</f>
        <v>#REF!</v>
      </c>
      <c r="C111" s="96" cm="1">
        <f t="array" ref="C111">+'Master Roster'!$C$3:$C$3</f>
        <v>0</v>
      </c>
      <c r="D111" s="99" t="s">
        <v>44</v>
      </c>
      <c r="E111" s="95" t="e">
        <f>+#REF! &amp;" / " &amp;#REF!</f>
        <v>#REF!</v>
      </c>
      <c r="F111" s="95">
        <f>IFERROR(ROUNDDOWN((+#REF! +#REF!)/2,0),0)</f>
        <v>0</v>
      </c>
      <c r="G111" s="95" t="e">
        <f>+#REF! &amp;" / " &amp;#REF!</f>
        <v>#REF!</v>
      </c>
    </row>
    <row r="112" spans="1:7" x14ac:dyDescent="0.2">
      <c r="B112" s="88" t="e">
        <f>+#REF! &amp;" / " &amp;#REF!</f>
        <v>#REF!</v>
      </c>
      <c r="C112" s="91" cm="1">
        <f t="array" ref="C112">+'Master Roster'!$C$3:$C$3</f>
        <v>0</v>
      </c>
      <c r="D112" s="100" t="s">
        <v>112</v>
      </c>
      <c r="F112" s="88">
        <f>IFERROR(ROUNDDOWN((+#REF! +#REF!)/2,0),0)</f>
        <v>0</v>
      </c>
      <c r="G112" s="88" t="e">
        <f>+#REF! &amp;" / " &amp;#REF!</f>
        <v>#REF!</v>
      </c>
    </row>
    <row r="113" spans="2:7" x14ac:dyDescent="0.2">
      <c r="B113" s="88" t="e">
        <f>+#REF! &amp;" / " &amp;#REF!</f>
        <v>#REF!</v>
      </c>
      <c r="C113" s="91" cm="1">
        <f t="array" ref="C113">+'Master Roster'!$C$3:$C$3</f>
        <v>0</v>
      </c>
      <c r="D113" s="100" t="s">
        <v>112</v>
      </c>
      <c r="F113" s="88">
        <f>IFERROR(ROUNDDOWN((+#REF! +#REF!)/2,0),0)</f>
        <v>0</v>
      </c>
      <c r="G113" s="88" t="e">
        <f>+#REF! &amp;" / " &amp;#REF!</f>
        <v>#REF!</v>
      </c>
    </row>
    <row r="114" spans="2:7" x14ac:dyDescent="0.2">
      <c r="B114" s="88" t="e">
        <f>+#REF! &amp;" / " &amp;#REF!</f>
        <v>#REF!</v>
      </c>
      <c r="C114" s="91" cm="1">
        <f t="array" ref="C114">+'Master Roster'!$C$3:$C$3</f>
        <v>0</v>
      </c>
      <c r="D114" s="100" t="s">
        <v>112</v>
      </c>
      <c r="F114" s="88">
        <f>IFERROR(ROUNDDOWN((+#REF! +#REF!)/2,0),0)</f>
        <v>0</v>
      </c>
      <c r="G114" s="88" t="e">
        <f>+#REF! &amp;" / " &amp;#REF!</f>
        <v>#REF!</v>
      </c>
    </row>
    <row r="115" spans="2:7" x14ac:dyDescent="0.2">
      <c r="B115" s="88" t="e">
        <f>+#REF! &amp;" / " &amp;#REF!</f>
        <v>#REF!</v>
      </c>
      <c r="C115" s="91" cm="1">
        <f t="array" ref="C115">+'Master Roster'!$C$3:$C$3</f>
        <v>0</v>
      </c>
      <c r="D115" s="100" t="s">
        <v>112</v>
      </c>
      <c r="F115" s="88">
        <f>IFERROR(ROUNDDOWN((+#REF! +#REF!)/2,0),0)</f>
        <v>0</v>
      </c>
      <c r="G115" s="88" t="e">
        <f>+#REF! &amp;" / " &amp;#REF!</f>
        <v>#REF!</v>
      </c>
    </row>
    <row r="116" spans="2:7" x14ac:dyDescent="0.2">
      <c r="B116" s="88" t="e">
        <f>+#REF! &amp;" / " &amp;#REF!</f>
        <v>#REF!</v>
      </c>
      <c r="C116" s="91" cm="1">
        <f t="array" ref="C116">+'Master Roster'!$C$3:$C$3</f>
        <v>0</v>
      </c>
      <c r="D116" s="100" t="s">
        <v>112</v>
      </c>
      <c r="F116" s="88">
        <f>IFERROR(ROUNDDOWN((+#REF! +#REF!)/2,0),0)</f>
        <v>0</v>
      </c>
      <c r="G116" s="88" t="e">
        <f>+#REF! &amp;" / " &amp;#REF!</f>
        <v>#REF!</v>
      </c>
    </row>
    <row r="117" spans="2:7" x14ac:dyDescent="0.2">
      <c r="B117" s="88" t="e">
        <f>+#REF! &amp;" / " &amp;#REF!</f>
        <v>#REF!</v>
      </c>
      <c r="C117" s="91" cm="1">
        <f t="array" ref="C117">+'Master Roster'!$C$3:$C$3</f>
        <v>0</v>
      </c>
      <c r="D117" s="100" t="s">
        <v>112</v>
      </c>
      <c r="F117" s="88">
        <f>IFERROR(ROUNDDOWN((+#REF! +#REF!)/2,0),0)</f>
        <v>0</v>
      </c>
      <c r="G117" s="88" t="e">
        <f>+#REF! &amp;" / " &amp;#REF!</f>
        <v>#REF!</v>
      </c>
    </row>
    <row r="118" spans="2:7" x14ac:dyDescent="0.2">
      <c r="B118" s="88" t="e">
        <f>+#REF! &amp;" / " &amp;#REF!</f>
        <v>#REF!</v>
      </c>
      <c r="C118" s="91" cm="1">
        <f t="array" ref="C118">+'Master Roster'!$C$3:$C$3</f>
        <v>0</v>
      </c>
      <c r="D118" s="100" t="s">
        <v>112</v>
      </c>
      <c r="F118" s="88">
        <f>IFERROR(ROUNDDOWN((+#REF! +#REF!)/2,0),0)</f>
        <v>0</v>
      </c>
      <c r="G118" s="88" t="e">
        <f>+#REF! &amp;" / " &amp;#REF!</f>
        <v>#REF!</v>
      </c>
    </row>
    <row r="119" spans="2:7" x14ac:dyDescent="0.2">
      <c r="B119" s="88" t="e">
        <f>+#REF! &amp;" / " &amp;#REF!</f>
        <v>#REF!</v>
      </c>
      <c r="C119" s="91" cm="1">
        <f t="array" ref="C119">+'Master Roster'!$C$3:$C$3</f>
        <v>0</v>
      </c>
      <c r="D119" s="100" t="s">
        <v>112</v>
      </c>
      <c r="F119" s="88">
        <f>IFERROR(ROUNDDOWN((+#REF! +#REF!)/2,0),0)</f>
        <v>0</v>
      </c>
      <c r="G119" s="88" t="e">
        <f>+#REF! &amp;" / " &amp;#REF!</f>
        <v>#REF!</v>
      </c>
    </row>
    <row r="120" spans="2:7" x14ac:dyDescent="0.2">
      <c r="B120" s="88" t="e">
        <f>+#REF! &amp;" / " &amp;#REF!</f>
        <v>#REF!</v>
      </c>
      <c r="C120" s="91" cm="1">
        <f t="array" ref="C120">+'Master Roster'!$C$3:$C$3</f>
        <v>0</v>
      </c>
      <c r="D120" s="100" t="s">
        <v>112</v>
      </c>
      <c r="F120" s="88">
        <f>IFERROR(ROUNDDOWN((+#REF! +#REF!)/2,0),0)</f>
        <v>0</v>
      </c>
      <c r="G120" s="88" t="e">
        <f>+#REF! &amp;" / " &amp;#REF!</f>
        <v>#REF!</v>
      </c>
    </row>
    <row r="121" spans="2:7" x14ac:dyDescent="0.2">
      <c r="B121" s="88" t="e">
        <f>+#REF! &amp;" / " &amp;#REF!</f>
        <v>#REF!</v>
      </c>
      <c r="C121" s="91" cm="1">
        <f t="array" ref="C121">+'Master Roster'!$C$3:$C$3</f>
        <v>0</v>
      </c>
      <c r="D121" s="100" t="s">
        <v>112</v>
      </c>
      <c r="F121" s="88">
        <f>IFERROR(ROUNDDOWN((+#REF! +#REF!)/2,0),0)</f>
        <v>0</v>
      </c>
      <c r="G121" s="88" t="e">
        <f>+#REF! &amp;" / " &amp;#REF!</f>
        <v>#REF!</v>
      </c>
    </row>
    <row r="122" spans="2:7" x14ac:dyDescent="0.2">
      <c r="B122" s="88" t="e">
        <f>+#REF! &amp;" / " &amp;#REF!</f>
        <v>#REF!</v>
      </c>
      <c r="C122" s="91" cm="1">
        <f t="array" ref="C122">+'Master Roster'!$C$3:$C$3</f>
        <v>0</v>
      </c>
      <c r="D122" s="100" t="s">
        <v>112</v>
      </c>
      <c r="F122" s="88">
        <f>IFERROR(ROUNDDOWN((+#REF! +#REF!)/2,0),0)</f>
        <v>0</v>
      </c>
      <c r="G122" s="88" t="e">
        <f>+#REF! &amp;" / " &amp;#REF!</f>
        <v>#REF!</v>
      </c>
    </row>
    <row r="123" spans="2:7" x14ac:dyDescent="0.2">
      <c r="B123" s="88" t="e">
        <f>+#REF! &amp;" / " &amp;#REF!</f>
        <v>#REF!</v>
      </c>
      <c r="C123" s="91" cm="1">
        <f t="array" ref="C123">+'Master Roster'!$C$3:$C$3</f>
        <v>0</v>
      </c>
      <c r="D123" s="100" t="s">
        <v>112</v>
      </c>
      <c r="F123" s="88">
        <f>IFERROR(ROUNDDOWN((+#REF! +#REF!)/2,0),0)</f>
        <v>0</v>
      </c>
      <c r="G123" s="88" t="e">
        <f>+#REF! &amp;" / " &amp;#REF!</f>
        <v>#REF!</v>
      </c>
    </row>
    <row r="124" spans="2:7" x14ac:dyDescent="0.2">
      <c r="B124" s="88" t="e">
        <f>+#REF! &amp;" / " &amp;#REF!</f>
        <v>#REF!</v>
      </c>
      <c r="C124" s="91" cm="1">
        <f t="array" ref="C124">+'Master Roster'!$C$3:$C$3</f>
        <v>0</v>
      </c>
      <c r="D124" s="100" t="s">
        <v>112</v>
      </c>
      <c r="F124" s="88">
        <f>IFERROR(ROUNDDOWN((+#REF! +#REF!)/2,0),0)</f>
        <v>0</v>
      </c>
      <c r="G124" s="88" t="e">
        <f>+#REF! &amp;" / " &amp;#REF!</f>
        <v>#REF!</v>
      </c>
    </row>
    <row r="125" spans="2:7" x14ac:dyDescent="0.2">
      <c r="B125" s="88" t="e">
        <f>+#REF! &amp;" / " &amp;#REF!</f>
        <v>#REF!</v>
      </c>
      <c r="C125" s="91" cm="1">
        <f t="array" ref="C125">+'Master Roster'!$C$3:$C$3</f>
        <v>0</v>
      </c>
      <c r="D125" s="100" t="s">
        <v>112</v>
      </c>
      <c r="F125" s="88">
        <f>IFERROR(ROUNDDOWN((+#REF! +#REF!)/2,0),0)</f>
        <v>0</v>
      </c>
      <c r="G125" s="88" t="e">
        <f>+#REF! &amp;" / " &amp;#REF!</f>
        <v>#REF!</v>
      </c>
    </row>
    <row r="126" spans="2:7" x14ac:dyDescent="0.2">
      <c r="B126" s="88" t="e">
        <f>+#REF! &amp;" / " &amp;#REF!</f>
        <v>#REF!</v>
      </c>
      <c r="C126" s="91" cm="1">
        <f t="array" ref="C126">+'Master Roster'!$C$3:$C$3</f>
        <v>0</v>
      </c>
      <c r="D126" s="100" t="s">
        <v>112</v>
      </c>
      <c r="F126" s="88">
        <f>IFERROR(ROUNDDOWN((+#REF! +#REF!)/2,0),0)</f>
        <v>0</v>
      </c>
      <c r="G126" s="88" t="e">
        <f>+#REF! &amp;" / " &amp;#REF!</f>
        <v>#REF!</v>
      </c>
    </row>
    <row r="127" spans="2:7" x14ac:dyDescent="0.2">
      <c r="B127" s="88" t="e">
        <f>+#REF! &amp;" / " &amp;#REF!</f>
        <v>#REF!</v>
      </c>
      <c r="C127" s="91" cm="1">
        <f t="array" ref="C127">+'Master Roster'!$C$3:$C$3</f>
        <v>0</v>
      </c>
      <c r="D127" s="100" t="s">
        <v>112</v>
      </c>
      <c r="F127" s="88">
        <f>IFERROR(ROUNDDOWN((+#REF! +#REF!)/2,0),0)</f>
        <v>0</v>
      </c>
      <c r="G127" s="88" t="e">
        <f>+#REF! &amp;" / " &amp;#REF!</f>
        <v>#REF!</v>
      </c>
    </row>
    <row r="128" spans="2:7" x14ac:dyDescent="0.2">
      <c r="B128" s="88" t="e">
        <f>+#REF! &amp;" / " &amp;#REF!</f>
        <v>#REF!</v>
      </c>
      <c r="C128" s="91" cm="1">
        <f t="array" ref="C128">+'Master Roster'!$C$3:$C$3</f>
        <v>0</v>
      </c>
      <c r="D128" s="100" t="s">
        <v>112</v>
      </c>
      <c r="F128" s="88">
        <f>IFERROR(ROUNDDOWN((+#REF! +#REF!)/2,0),0)</f>
        <v>0</v>
      </c>
      <c r="G128" s="88" t="e">
        <f>+#REF! &amp;" / " &amp;#REF!</f>
        <v>#REF!</v>
      </c>
    </row>
    <row r="129" spans="2:7" x14ac:dyDescent="0.2">
      <c r="B129" s="88" t="e">
        <f>+#REF! &amp;" / " &amp;#REF!</f>
        <v>#REF!</v>
      </c>
      <c r="C129" s="91" cm="1">
        <f t="array" ref="C129">+'Master Roster'!$C$3:$C$3</f>
        <v>0</v>
      </c>
      <c r="D129" s="100" t="s">
        <v>112</v>
      </c>
      <c r="F129" s="88">
        <f>IFERROR(ROUNDDOWN((+#REF! +#REF!)/2,0),0)</f>
        <v>0</v>
      </c>
      <c r="G129" s="88" t="e">
        <f>+#REF! &amp;" / " &amp;#REF!</f>
        <v>#REF!</v>
      </c>
    </row>
    <row r="130" spans="2:7" x14ac:dyDescent="0.2">
      <c r="B130" s="88" t="e">
        <f>+#REF! &amp;" / " &amp;#REF!</f>
        <v>#REF!</v>
      </c>
      <c r="C130" s="91" cm="1">
        <f t="array" ref="C130">+'Master Roster'!$C$3:$C$3</f>
        <v>0</v>
      </c>
      <c r="D130" s="100" t="s">
        <v>112</v>
      </c>
      <c r="F130" s="88">
        <f>IFERROR(ROUNDDOWN((+#REF! +#REF!)/2,0),0)</f>
        <v>0</v>
      </c>
      <c r="G130" s="88" t="e">
        <f>+#REF! &amp;" / " &amp;#REF!</f>
        <v>#REF!</v>
      </c>
    </row>
    <row r="131" spans="2:7" x14ac:dyDescent="0.2">
      <c r="B131" s="88" t="e">
        <f>+#REF! &amp;" / " &amp;#REF!</f>
        <v>#REF!</v>
      </c>
      <c r="C131" s="91" cm="1">
        <f t="array" ref="C131">+'Master Roster'!$C$3:$C$3</f>
        <v>0</v>
      </c>
      <c r="D131" s="100" t="s">
        <v>112</v>
      </c>
      <c r="F131" s="88">
        <f>IFERROR(ROUNDDOWN((+#REF! +#REF!)/2,0),0)</f>
        <v>0</v>
      </c>
      <c r="G131" s="88" t="e">
        <f>+#REF! &amp;" / " &amp;#REF!</f>
        <v>#REF!</v>
      </c>
    </row>
    <row r="132" spans="2:7" x14ac:dyDescent="0.2">
      <c r="B132" s="88" t="e">
        <f>+#REF! &amp;" / " &amp;#REF!</f>
        <v>#REF!</v>
      </c>
      <c r="C132" s="91" cm="1">
        <f t="array" ref="C132">+'Master Roster'!$C$3:$C$3</f>
        <v>0</v>
      </c>
      <c r="D132" s="100" t="s">
        <v>112</v>
      </c>
      <c r="F132" s="88">
        <f>IFERROR(ROUNDDOWN((+#REF! +#REF!)/2,0),0)</f>
        <v>0</v>
      </c>
      <c r="G132" s="88" t="e">
        <f>+#REF! &amp;" / " &amp;#REF!</f>
        <v>#REF!</v>
      </c>
    </row>
    <row r="133" spans="2:7" x14ac:dyDescent="0.2">
      <c r="B133" s="88" t="e">
        <f>+#REF! &amp;" / " &amp;#REF!</f>
        <v>#REF!</v>
      </c>
      <c r="C133" s="91" cm="1">
        <f t="array" ref="C133">+'Master Roster'!$C$3:$C$3</f>
        <v>0</v>
      </c>
      <c r="D133" s="100" t="s">
        <v>112</v>
      </c>
      <c r="F133" s="88">
        <f>IFERROR(ROUNDDOWN((+#REF! +#REF!)/2,0),0)</f>
        <v>0</v>
      </c>
      <c r="G133" s="88" t="e">
        <f>+#REF! &amp;" / " &amp;#REF!</f>
        <v>#REF!</v>
      </c>
    </row>
    <row r="134" spans="2:7" x14ac:dyDescent="0.2">
      <c r="D134" s="100"/>
    </row>
    <row r="135" spans="2:7" x14ac:dyDescent="0.2">
      <c r="D135" s="100"/>
    </row>
    <row r="136" spans="2:7" x14ac:dyDescent="0.2">
      <c r="D136" s="100"/>
    </row>
    <row r="137" spans="2:7" x14ac:dyDescent="0.2">
      <c r="D137" s="100"/>
    </row>
  </sheetData>
  <autoFilter ref="A1:G133" xr:uid="{29982169-257C-4F69-BBB8-D912E3FAF65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 Sheet</vt:lpstr>
      <vt:lpstr>Contact &amp; Payment Due</vt:lpstr>
      <vt:lpstr>Master Roster</vt:lpstr>
      <vt:lpstr>Team Registration</vt:lpstr>
      <vt:lpstr>Solos &amp; Choreographed Solos</vt:lpstr>
      <vt:lpstr>Duets</vt:lpstr>
      <vt:lpstr>T-SHIRTS</vt:lpstr>
      <vt:lpstr>Solo_Extract</vt:lpstr>
      <vt:lpstr>Duo_extract</vt:lpstr>
      <vt:lpstr>AGE_LU</vt:lpstr>
      <vt:lpstr>Master_list</vt:lpstr>
      <vt:lpstr>'Contact &amp; Payment Due'!Print_Area</vt:lpstr>
      <vt:lpstr>Duets!Print_Area</vt:lpstr>
      <vt:lpstr>'Instruction Sheet'!Print_Area</vt:lpstr>
      <vt:lpstr>'Master Roster'!Print_Area</vt:lpstr>
      <vt:lpstr>'Solos &amp; Choreographed Solos'!Print_Area</vt:lpstr>
      <vt:lpstr>'Team Registration'!Print_Area</vt:lpstr>
      <vt:lpstr>'T-SHIRTS'!Print_Area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ablbbrr</dc:creator>
  <cp:lastModifiedBy>David - Susan Phillips</cp:lastModifiedBy>
  <cp:lastPrinted>2024-06-25T12:29:43Z</cp:lastPrinted>
  <dcterms:created xsi:type="dcterms:W3CDTF">2010-07-11T02:54:57Z</dcterms:created>
  <dcterms:modified xsi:type="dcterms:W3CDTF">2025-06-22T15:25:28Z</dcterms:modified>
</cp:coreProperties>
</file>